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450" windowHeight="6525" activeTab="0"/>
  </bookViews>
  <sheets>
    <sheet name="popolaz x classi campo elettr" sheetId="1" r:id="rId1"/>
    <sheet name="grafic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<sst xmlns="http://schemas.openxmlformats.org/spreadsheetml/2006/main" count="69" uniqueCount="52">
  <si>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Campo Elettrico (V/m)</t>
  </si>
  <si>
    <t>0-0.25</t>
  </si>
  <si>
    <t>0.25-0.5</t>
  </si>
  <si>
    <t>0.5-0.75</t>
  </si>
  <si>
    <t>0.75-1</t>
  </si>
  <si>
    <t>1-1.25</t>
  </si>
  <si>
    <t>1.25-1.5</t>
  </si>
  <si>
    <t>1.5-1.75</t>
  </si>
  <si>
    <t>1.75-2</t>
  </si>
  <si>
    <t>2-2.25</t>
  </si>
  <si>
    <t>2.25-2.5</t>
  </si>
  <si>
    <t>2.5-2.75</t>
  </si>
  <si>
    <t>2.75-3</t>
  </si>
  <si>
    <t>3-3.25</t>
  </si>
  <si>
    <t>3.25-3.5</t>
  </si>
  <si>
    <t>3.5-3.75</t>
  </si>
  <si>
    <t>3.75-4</t>
  </si>
  <si>
    <t>4-4.25</t>
  </si>
  <si>
    <t>belluno</t>
  </si>
  <si>
    <t>padova</t>
  </si>
  <si>
    <t>rovigo</t>
  </si>
  <si>
    <t>treviso</t>
  </si>
  <si>
    <t>venezia</t>
  </si>
  <si>
    <t>vicenza</t>
  </si>
  <si>
    <t>verona</t>
  </si>
  <si>
    <t>0.5-1</t>
  </si>
  <si>
    <t>1-1.5</t>
  </si>
  <si>
    <t>1.5-2</t>
  </si>
  <si>
    <t>2-2.5</t>
  </si>
  <si>
    <t>2.5-3</t>
  </si>
  <si>
    <t>3-3.5</t>
  </si>
  <si>
    <t>3.5-4</t>
  </si>
  <si>
    <t>4-4.5</t>
  </si>
  <si>
    <t>4.5-5</t>
  </si>
  <si>
    <t>5-5.5</t>
  </si>
  <si>
    <t>5.5-6</t>
  </si>
  <si>
    <t>Belluno</t>
  </si>
  <si>
    <t>Padova</t>
  </si>
  <si>
    <t>Rovigo</t>
  </si>
  <si>
    <t>Treviso</t>
  </si>
  <si>
    <t>Venezia</t>
  </si>
  <si>
    <t>Vicenza</t>
  </si>
  <si>
    <t>Verona</t>
  </si>
  <si>
    <t>0-0.5 V/m</t>
  </si>
  <si>
    <t>0.5-1 V/m</t>
  </si>
  <si>
    <t xml:space="preserve">0-0.5 </t>
  </si>
  <si>
    <t>Numero di abitanti per comune capoluogo</t>
  </si>
  <si>
    <t>Distribuzione della popolazione (numero e percentuale di abitanti ) secondo le classi di esposizione del campo elettrico (Volt/metro) generato dalle stazioni radio base nei comuni capioluogo del Veneto. Anno 2009</t>
  </si>
  <si>
    <t>Numero di abitanti</t>
  </si>
  <si>
    <t>Percentuale di abitanti</t>
  </si>
  <si>
    <t>campo elettrico (V/m)</t>
  </si>
  <si>
    <t xml:space="preserve">2.5-3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</si>
</sst>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35"/>
          <c:w val="0.747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elettr'!$B$4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elettr'!$B$5:$B$21</c:f>
              <c:numCache/>
            </c:numRef>
          </c:val>
        </c:ser>
        <c:ser>
          <c:idx val="1"/>
          <c:order val="1"/>
          <c:tx>
            <c:strRef>
              <c:f>'popolaz x classi campo elettr'!$C$4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elettr'!$C$5:$C$21</c:f>
              <c:numCache/>
            </c:numRef>
          </c:val>
        </c:ser>
        <c:ser>
          <c:idx val="2"/>
          <c:order val="2"/>
          <c:tx>
            <c:strRef>
              <c:f>'popolaz x classi campo elettr'!$D$4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elettr'!$D$5:$D$21</c:f>
              <c:numCache/>
            </c:numRef>
          </c:val>
        </c:ser>
        <c:ser>
          <c:idx val="3"/>
          <c:order val="3"/>
          <c:tx>
            <c:strRef>
              <c:f>'popolaz x classi campo elettr'!$E$4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elettr'!$E$5:$E$21</c:f>
              <c:numCache/>
            </c:numRef>
          </c:val>
        </c:ser>
        <c:ser>
          <c:idx val="4"/>
          <c:order val="4"/>
          <c:tx>
            <c:strRef>
              <c:f>'popolaz x classi campo elettr'!$F$4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elettr'!$F$5:$F$21</c:f>
              <c:numCache/>
            </c:numRef>
          </c:val>
        </c:ser>
        <c:ser>
          <c:idx val="5"/>
          <c:order val="5"/>
          <c:tx>
            <c:strRef>
              <c:f>'popolaz x classi campo elettr'!$G$4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elettr'!$G$5:$G$21</c:f>
              <c:numCache/>
            </c:numRef>
          </c:val>
        </c:ser>
        <c:ser>
          <c:idx val="6"/>
          <c:order val="6"/>
          <c:tx>
            <c:strRef>
              <c:f>'popolaz x classi campo elettr'!$H$4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elettr'!$H$5:$H$21</c:f>
              <c:numCache/>
            </c:numRef>
          </c:val>
        </c:ser>
        <c:axId val="2141785"/>
        <c:axId val="19276066"/>
      </c:barChart>
      <c:catAx>
        <c:axId val="214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campo elettrico (V/m)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22775"/>
          <c:w val="0.085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55"/>
          <c:w val="0.830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elettr'!$K$4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elettr'!$K$5:$K$13</c:f>
              <c:numCache/>
            </c:numRef>
          </c:val>
        </c:ser>
        <c:ser>
          <c:idx val="1"/>
          <c:order val="1"/>
          <c:tx>
            <c:strRef>
              <c:f>'popolaz x classi campo elettr'!$L$4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elettr'!$L$5:$L$13</c:f>
              <c:numCache/>
            </c:numRef>
          </c:val>
        </c:ser>
        <c:ser>
          <c:idx val="2"/>
          <c:order val="2"/>
          <c:tx>
            <c:strRef>
              <c:f>'popolaz x classi campo elettr'!$M$4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elettr'!$M$5:$M$13</c:f>
              <c:numCache/>
            </c:numRef>
          </c:val>
        </c:ser>
        <c:ser>
          <c:idx val="3"/>
          <c:order val="3"/>
          <c:tx>
            <c:strRef>
              <c:f>'popolaz x classi campo elettr'!$N$4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elettr'!$N$5:$N$13</c:f>
              <c:numCache/>
            </c:numRef>
          </c:val>
        </c:ser>
        <c:ser>
          <c:idx val="4"/>
          <c:order val="4"/>
          <c:tx>
            <c:strRef>
              <c:f>'popolaz x classi campo elettr'!$O$4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elettr'!$O$5:$O$13</c:f>
              <c:numCache/>
            </c:numRef>
          </c:val>
        </c:ser>
        <c:ser>
          <c:idx val="5"/>
          <c:order val="5"/>
          <c:tx>
            <c:strRef>
              <c:f>'popolaz x classi campo elettr'!$P$4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elettr'!$P$5:$P$13</c:f>
              <c:numCache/>
            </c:numRef>
          </c:val>
        </c:ser>
        <c:ser>
          <c:idx val="6"/>
          <c:order val="6"/>
          <c:tx>
            <c:strRef>
              <c:f>'popolaz x classi campo elettr'!$Q$4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elettr'!$Q$5:$Q$13</c:f>
              <c:numCache/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campo elettrico (V/m)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2305"/>
          <c:w val="0.0935"/>
          <c:h val="0.3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927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elettr'!$J$5</c:f>
              <c:strCache>
                <c:ptCount val="1"/>
                <c:pt idx="0">
                  <c:v>0-0.5 V/m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elettr'!$K$5:$Q$5</c:f>
              <c:numCache>
                <c:ptCount val="7"/>
                <c:pt idx="0">
                  <c:v>12234</c:v>
                </c:pt>
                <c:pt idx="1">
                  <c:v>4303</c:v>
                </c:pt>
                <c:pt idx="2">
                  <c:v>10830</c:v>
                </c:pt>
                <c:pt idx="3">
                  <c:v>4359</c:v>
                </c:pt>
                <c:pt idx="4">
                  <c:v>23272</c:v>
                </c:pt>
                <c:pt idx="5">
                  <c:v>9993</c:v>
                </c:pt>
                <c:pt idx="6">
                  <c:v>18579</c:v>
                </c:pt>
              </c:numCache>
            </c:numRef>
          </c:val>
        </c:ser>
        <c:ser>
          <c:idx val="1"/>
          <c:order val="1"/>
          <c:tx>
            <c:strRef>
              <c:f>'popolaz x classi campo elettr'!$J$6</c:f>
              <c:strCache>
                <c:ptCount val="1"/>
                <c:pt idx="0">
                  <c:v>0.5-1 V/m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elettr'!$K$6:$Q$6</c:f>
              <c:numCache>
                <c:ptCount val="7"/>
                <c:pt idx="0">
                  <c:v>7081</c:v>
                </c:pt>
                <c:pt idx="1">
                  <c:v>37960</c:v>
                </c:pt>
                <c:pt idx="2">
                  <c:v>11468</c:v>
                </c:pt>
                <c:pt idx="3">
                  <c:v>14514</c:v>
                </c:pt>
                <c:pt idx="4">
                  <c:v>60555</c:v>
                </c:pt>
                <c:pt idx="5">
                  <c:v>17188</c:v>
                </c:pt>
                <c:pt idx="6">
                  <c:v>31978</c:v>
                </c:pt>
              </c:numCache>
            </c:numRef>
          </c:val>
        </c:ser>
        <c:ser>
          <c:idx val="2"/>
          <c:order val="2"/>
          <c:tx>
            <c:strRef>
              <c:f>'popolaz x classi campo elettr'!$J$7</c:f>
              <c:strCache>
                <c:ptCount val="1"/>
                <c:pt idx="0">
                  <c:v>1-1.5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elettr'!$K$7:$Q$7</c:f>
              <c:numCache>
                <c:ptCount val="7"/>
                <c:pt idx="0">
                  <c:v>9822</c:v>
                </c:pt>
                <c:pt idx="1">
                  <c:v>66305</c:v>
                </c:pt>
                <c:pt idx="2">
                  <c:v>16023</c:v>
                </c:pt>
                <c:pt idx="3">
                  <c:v>33222</c:v>
                </c:pt>
                <c:pt idx="4">
                  <c:v>93335</c:v>
                </c:pt>
                <c:pt idx="5">
                  <c:v>31405</c:v>
                </c:pt>
                <c:pt idx="6">
                  <c:v>101448</c:v>
                </c:pt>
              </c:numCache>
            </c:numRef>
          </c:val>
        </c:ser>
        <c:ser>
          <c:idx val="3"/>
          <c:order val="3"/>
          <c:tx>
            <c:strRef>
              <c:f>'popolaz x classi campo elettr'!$J$8</c:f>
              <c:strCache>
                <c:ptCount val="1"/>
                <c:pt idx="0">
                  <c:v>1.5-2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elettr'!$K$8:$Q$8</c:f>
              <c:numCache>
                <c:ptCount val="7"/>
                <c:pt idx="0">
                  <c:v>4915</c:v>
                </c:pt>
                <c:pt idx="1">
                  <c:v>61755</c:v>
                </c:pt>
                <c:pt idx="2">
                  <c:v>10198</c:v>
                </c:pt>
                <c:pt idx="3">
                  <c:v>24097</c:v>
                </c:pt>
                <c:pt idx="4">
                  <c:v>66840</c:v>
                </c:pt>
                <c:pt idx="5">
                  <c:v>36627</c:v>
                </c:pt>
                <c:pt idx="6">
                  <c:v>70738</c:v>
                </c:pt>
              </c:numCache>
            </c:numRef>
          </c:val>
        </c:ser>
        <c:ser>
          <c:idx val="4"/>
          <c:order val="4"/>
          <c:tx>
            <c:strRef>
              <c:f>'popolaz x classi campo elettr'!$J$9</c:f>
              <c:strCache>
                <c:ptCount val="1"/>
                <c:pt idx="0">
                  <c:v>2-2.5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elettr'!$K$9:$Q$9</c:f>
              <c:numCache>
                <c:ptCount val="7"/>
                <c:pt idx="0">
                  <c:v>984</c:v>
                </c:pt>
                <c:pt idx="1">
                  <c:v>30163</c:v>
                </c:pt>
                <c:pt idx="2">
                  <c:v>1251</c:v>
                </c:pt>
                <c:pt idx="3">
                  <c:v>3628</c:v>
                </c:pt>
                <c:pt idx="4">
                  <c:v>24503</c:v>
                </c:pt>
                <c:pt idx="5">
                  <c:v>8570</c:v>
                </c:pt>
                <c:pt idx="6">
                  <c:v>24916</c:v>
                </c:pt>
              </c:numCache>
            </c:numRef>
          </c:val>
        </c:ser>
        <c:ser>
          <c:idx val="5"/>
          <c:order val="5"/>
          <c:tx>
            <c:strRef>
              <c:f>'popolaz x classi campo elettr'!$J$10</c:f>
              <c:strCache>
                <c:ptCount val="1"/>
                <c:pt idx="0">
                  <c:v>2.5-3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elettr'!$K$10:$Q$10</c:f>
              <c:numCache>
                <c:ptCount val="7"/>
                <c:pt idx="0">
                  <c:v>0</c:v>
                </c:pt>
                <c:pt idx="1">
                  <c:v>4072</c:v>
                </c:pt>
                <c:pt idx="2">
                  <c:v>0</c:v>
                </c:pt>
                <c:pt idx="3">
                  <c:v>106</c:v>
                </c:pt>
                <c:pt idx="4">
                  <c:v>1879</c:v>
                </c:pt>
                <c:pt idx="5">
                  <c:v>1145</c:v>
                </c:pt>
                <c:pt idx="6">
                  <c:v>5232</c:v>
                </c:pt>
              </c:numCache>
            </c:numRef>
          </c:val>
        </c:ser>
        <c:ser>
          <c:idx val="6"/>
          <c:order val="6"/>
          <c:tx>
            <c:strRef>
              <c:f>'popolaz x classi campo elettr'!$J$11</c:f>
              <c:strCache>
                <c:ptCount val="1"/>
                <c:pt idx="0">
                  <c:v>3-3.5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elettr'!$K$11:$Q$11</c:f>
              <c:numCache>
                <c:ptCount val="7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140</c:v>
                </c:pt>
                <c:pt idx="6">
                  <c:v>315</c:v>
                </c:pt>
              </c:numCache>
            </c:numRef>
          </c:val>
        </c:ser>
        <c:axId val="26499629"/>
        <c:axId val="37170070"/>
      </c:barChart>
      <c:catAx>
        <c:axId val="264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comune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70070"/>
        <c:crosses val="autoZero"/>
        <c:auto val="1"/>
        <c:lblOffset val="100"/>
        <c:tickLblSkip val="1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5"/>
          <c:y val="0.9305"/>
          <c:w val="0.629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75"/>
          <c:w val="0.865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elettr'!$J$5:$J$11</c:f>
              <c:strCache>
                <c:ptCount val="7"/>
                <c:pt idx="0">
                  <c:v>0-0.5 V/m</c:v>
                </c:pt>
                <c:pt idx="1">
                  <c:v>0.5-1 V/m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elettr'!$K$5:$K$11</c:f>
              <c:numCache>
                <c:ptCount val="7"/>
                <c:pt idx="0">
                  <c:v>12234</c:v>
                </c:pt>
                <c:pt idx="1">
                  <c:v>7081</c:v>
                </c:pt>
                <c:pt idx="2">
                  <c:v>9822</c:v>
                </c:pt>
                <c:pt idx="3">
                  <c:v>4915</c:v>
                </c:pt>
                <c:pt idx="4">
                  <c:v>984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elettr'!$L$5:$L$11</c:f>
              <c:numCache>
                <c:ptCount val="7"/>
                <c:pt idx="0">
                  <c:v>4303</c:v>
                </c:pt>
                <c:pt idx="1">
                  <c:v>37960</c:v>
                </c:pt>
                <c:pt idx="2">
                  <c:v>66305</c:v>
                </c:pt>
                <c:pt idx="3">
                  <c:v>61755</c:v>
                </c:pt>
                <c:pt idx="4">
                  <c:v>30163</c:v>
                </c:pt>
                <c:pt idx="5">
                  <c:v>4072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elettr'!$M$5:$M$11</c:f>
              <c:numCache>
                <c:ptCount val="7"/>
                <c:pt idx="0">
                  <c:v>10830</c:v>
                </c:pt>
                <c:pt idx="1">
                  <c:v>11468</c:v>
                </c:pt>
                <c:pt idx="2">
                  <c:v>16023</c:v>
                </c:pt>
                <c:pt idx="3">
                  <c:v>10198</c:v>
                </c:pt>
                <c:pt idx="4">
                  <c:v>1251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elettr'!$N$5:$N$11</c:f>
              <c:numCache>
                <c:ptCount val="7"/>
                <c:pt idx="0">
                  <c:v>4359</c:v>
                </c:pt>
                <c:pt idx="1">
                  <c:v>14514</c:v>
                </c:pt>
                <c:pt idx="2">
                  <c:v>33222</c:v>
                </c:pt>
                <c:pt idx="3">
                  <c:v>24097</c:v>
                </c:pt>
                <c:pt idx="4">
                  <c:v>3628</c:v>
                </c:pt>
                <c:pt idx="5">
                  <c:v>106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elettr'!$O$5:$O$11</c:f>
              <c:numCache>
                <c:ptCount val="7"/>
                <c:pt idx="0">
                  <c:v>23272</c:v>
                </c:pt>
                <c:pt idx="1">
                  <c:v>60555</c:v>
                </c:pt>
                <c:pt idx="2">
                  <c:v>93335</c:v>
                </c:pt>
                <c:pt idx="3">
                  <c:v>66840</c:v>
                </c:pt>
                <c:pt idx="4">
                  <c:v>24503</c:v>
                </c:pt>
                <c:pt idx="5">
                  <c:v>1879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elettr'!$P$5:$P$11</c:f>
              <c:numCache>
                <c:ptCount val="7"/>
                <c:pt idx="0">
                  <c:v>9993</c:v>
                </c:pt>
                <c:pt idx="1">
                  <c:v>17188</c:v>
                </c:pt>
                <c:pt idx="2">
                  <c:v>31405</c:v>
                </c:pt>
                <c:pt idx="3">
                  <c:v>36627</c:v>
                </c:pt>
                <c:pt idx="4">
                  <c:v>8570</c:v>
                </c:pt>
                <c:pt idx="5">
                  <c:v>1145</c:v>
                </c:pt>
                <c:pt idx="6">
                  <c:v>140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elettr'!$Q$5:$Q$11</c:f>
              <c:numCache>
                <c:ptCount val="7"/>
                <c:pt idx="0">
                  <c:v>18579</c:v>
                </c:pt>
                <c:pt idx="1">
                  <c:v>31978</c:v>
                </c:pt>
                <c:pt idx="2">
                  <c:v>101448</c:v>
                </c:pt>
                <c:pt idx="3">
                  <c:v>70738</c:v>
                </c:pt>
                <c:pt idx="4">
                  <c:v>24916</c:v>
                </c:pt>
                <c:pt idx="5">
                  <c:v>5232</c:v>
                </c:pt>
                <c:pt idx="6">
                  <c:v>315</c:v>
                </c:pt>
              </c:numCache>
            </c:numRef>
          </c:val>
        </c:ser>
        <c:axId val="66095175"/>
        <c:axId val="57985664"/>
      </c:bar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835"/>
          <c:w val="0.0935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75"/>
          <c:w val="0.849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elettr'!$T$4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elettr'!$T$5:$T$11</c:f>
              <c:numCache>
                <c:ptCount val="7"/>
                <c:pt idx="0">
                  <c:v>34.90442225392297</c:v>
                </c:pt>
                <c:pt idx="1">
                  <c:v>20.20256776034237</c:v>
                </c:pt>
                <c:pt idx="2">
                  <c:v>28.022824536376604</c:v>
                </c:pt>
                <c:pt idx="3">
                  <c:v>14.022824536376605</c:v>
                </c:pt>
                <c:pt idx="4">
                  <c:v>2.8074179743223966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'popolaz x classi campo elettr'!$U$4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elettr'!$U$5:$U$11</c:f>
              <c:numCache>
                <c:ptCount val="7"/>
                <c:pt idx="0">
                  <c:v>2.1002333050243553</c:v>
                </c:pt>
                <c:pt idx="1">
                  <c:v>18.527737917435402</c:v>
                </c:pt>
                <c:pt idx="2">
                  <c:v>32.36253062738552</c:v>
                </c:pt>
                <c:pt idx="3">
                  <c:v>30.141740123583332</c:v>
                </c:pt>
                <c:pt idx="4">
                  <c:v>14.722132739820971</c:v>
                </c:pt>
                <c:pt idx="5">
                  <c:v>1.9874854794467058</c:v>
                </c:pt>
                <c:pt idx="6">
                  <c:v>0.01659491805038998</c:v>
                </c:pt>
              </c:numCache>
            </c:numRef>
          </c:val>
        </c:ser>
        <c:ser>
          <c:idx val="2"/>
          <c:order val="2"/>
          <c:tx>
            <c:strRef>
              <c:f>'popolaz x classi campo elettr'!$V$4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elettr'!$V$5:$V$11</c:f>
              <c:numCache>
                <c:ptCount val="7"/>
                <c:pt idx="0">
                  <c:v>21.535524667422298</c:v>
                </c:pt>
                <c:pt idx="1">
                  <c:v>22.80419177156038</c:v>
                </c:pt>
                <c:pt idx="2">
                  <c:v>31.861838573047784</c:v>
                </c:pt>
                <c:pt idx="3">
                  <c:v>20.27878860188113</c:v>
                </c:pt>
                <c:pt idx="4">
                  <c:v>2.487621547455706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'popolaz x classi campo elettr'!$W$4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elettr'!$W$5:$W$11</c:f>
              <c:numCache>
                <c:ptCount val="7"/>
                <c:pt idx="0">
                  <c:v>5.441607889644841</c:v>
                </c:pt>
                <c:pt idx="1">
                  <c:v>18.11871918107484</c:v>
                </c:pt>
                <c:pt idx="2">
                  <c:v>41.473066600087385</c:v>
                </c:pt>
                <c:pt idx="3">
                  <c:v>30.081767679920105</c:v>
                </c:pt>
                <c:pt idx="4">
                  <c:v>4.529055614505961</c:v>
                </c:pt>
                <c:pt idx="5">
                  <c:v>0.13232632170276512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'popolaz x classi campo elettr'!$X$4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elettr'!$X$5:$X$11</c:f>
              <c:numCache>
                <c:ptCount val="7"/>
                <c:pt idx="0">
                  <c:v>8.586408297144628</c:v>
                </c:pt>
                <c:pt idx="1">
                  <c:v>22.34229780137474</c:v>
                </c:pt>
                <c:pt idx="2">
                  <c:v>34.43676600266388</c:v>
                </c:pt>
                <c:pt idx="3">
                  <c:v>24.6612036172717</c:v>
                </c:pt>
                <c:pt idx="4">
                  <c:v>9.04059653252556</c:v>
                </c:pt>
                <c:pt idx="5">
                  <c:v>0.6932735128194721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'popolaz x classi campo elettr'!$Y$4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elettr'!$Y$5:$Y$11</c:f>
              <c:numCache>
                <c:ptCount val="7"/>
                <c:pt idx="0">
                  <c:v>9.320698049676812</c:v>
                </c:pt>
                <c:pt idx="1">
                  <c:v>16.03163795435255</c:v>
                </c:pt>
                <c:pt idx="2">
                  <c:v>29.292156734724333</c:v>
                </c:pt>
                <c:pt idx="3">
                  <c:v>34.16283473086286</c:v>
                </c:pt>
                <c:pt idx="4">
                  <c:v>7.993433632115508</c:v>
                </c:pt>
                <c:pt idx="5">
                  <c:v>1.0679675039407535</c:v>
                </c:pt>
                <c:pt idx="6">
                  <c:v>0.13058117952114015</c:v>
                </c:pt>
              </c:numCache>
            </c:numRef>
          </c:val>
        </c:ser>
        <c:ser>
          <c:idx val="6"/>
          <c:order val="6"/>
          <c:tx>
            <c:strRef>
              <c:f>'popolaz x classi campo elettr'!$Z$4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elettr'!$Z$5:$Z$11</c:f>
              <c:numCache>
                <c:ptCount val="7"/>
                <c:pt idx="0">
                  <c:v>7.33524423177145</c:v>
                </c:pt>
                <c:pt idx="1">
                  <c:v>12.625353358285562</c:v>
                </c:pt>
                <c:pt idx="2">
                  <c:v>40.053062964893165</c:v>
                </c:pt>
                <c:pt idx="3">
                  <c:v>27.92833341229608</c:v>
                </c:pt>
                <c:pt idx="4">
                  <c:v>9.83717881903318</c:v>
                </c:pt>
                <c:pt idx="5">
                  <c:v>2.0656654190552897</c:v>
                </c:pt>
                <c:pt idx="6">
                  <c:v>0.12436632396835173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2835"/>
          <c:w val="0.11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927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elettr'!$S$5</c:f>
              <c:strCache>
                <c:ptCount val="1"/>
                <c:pt idx="0">
                  <c:v>0-0.5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elettr'!$T$5:$Z$5</c:f>
              <c:numCache>
                <c:ptCount val="7"/>
                <c:pt idx="0">
                  <c:v>34.90442225392297</c:v>
                </c:pt>
                <c:pt idx="1">
                  <c:v>2.1002333050243553</c:v>
                </c:pt>
                <c:pt idx="2">
                  <c:v>21.535524667422298</c:v>
                </c:pt>
                <c:pt idx="3">
                  <c:v>5.441607889644841</c:v>
                </c:pt>
                <c:pt idx="4">
                  <c:v>8.586408297144628</c:v>
                </c:pt>
                <c:pt idx="5">
                  <c:v>9.320698049676812</c:v>
                </c:pt>
                <c:pt idx="6">
                  <c:v>7.33524423177145</c:v>
                </c:pt>
              </c:numCache>
            </c:numRef>
          </c:val>
        </c:ser>
        <c:ser>
          <c:idx val="1"/>
          <c:order val="1"/>
          <c:tx>
            <c:strRef>
              <c:f>'popolaz x classi campo elettr'!$S$6</c:f>
              <c:strCache>
                <c:ptCount val="1"/>
                <c:pt idx="0">
                  <c:v>0.5-1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elettr'!$T$6:$Z$6</c:f>
              <c:numCache>
                <c:ptCount val="7"/>
                <c:pt idx="0">
                  <c:v>20.20256776034237</c:v>
                </c:pt>
                <c:pt idx="1">
                  <c:v>18.527737917435402</c:v>
                </c:pt>
                <c:pt idx="2">
                  <c:v>22.80419177156038</c:v>
                </c:pt>
                <c:pt idx="3">
                  <c:v>18.11871918107484</c:v>
                </c:pt>
                <c:pt idx="4">
                  <c:v>22.34229780137474</c:v>
                </c:pt>
                <c:pt idx="5">
                  <c:v>16.03163795435255</c:v>
                </c:pt>
                <c:pt idx="6">
                  <c:v>12.625353358285562</c:v>
                </c:pt>
              </c:numCache>
            </c:numRef>
          </c:val>
        </c:ser>
        <c:ser>
          <c:idx val="2"/>
          <c:order val="2"/>
          <c:tx>
            <c:strRef>
              <c:f>'popolaz x classi campo elettr'!$S$7</c:f>
              <c:strCache>
                <c:ptCount val="1"/>
                <c:pt idx="0">
                  <c:v>1-1.5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elettr'!$T$7:$Z$7</c:f>
              <c:numCache>
                <c:ptCount val="7"/>
                <c:pt idx="0">
                  <c:v>28.022824536376604</c:v>
                </c:pt>
                <c:pt idx="1">
                  <c:v>32.36253062738552</c:v>
                </c:pt>
                <c:pt idx="2">
                  <c:v>31.861838573047784</c:v>
                </c:pt>
                <c:pt idx="3">
                  <c:v>41.473066600087385</c:v>
                </c:pt>
                <c:pt idx="4">
                  <c:v>34.43676600266388</c:v>
                </c:pt>
                <c:pt idx="5">
                  <c:v>29.292156734724333</c:v>
                </c:pt>
                <c:pt idx="6">
                  <c:v>40.053062964893165</c:v>
                </c:pt>
              </c:numCache>
            </c:numRef>
          </c:val>
        </c:ser>
        <c:ser>
          <c:idx val="3"/>
          <c:order val="3"/>
          <c:tx>
            <c:strRef>
              <c:f>'popolaz x classi campo elettr'!$S$8</c:f>
              <c:strCache>
                <c:ptCount val="1"/>
                <c:pt idx="0">
                  <c:v>1.5-2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elettr'!$T$8:$Z$8</c:f>
              <c:numCache>
                <c:ptCount val="7"/>
                <c:pt idx="0">
                  <c:v>14.022824536376605</c:v>
                </c:pt>
                <c:pt idx="1">
                  <c:v>30.141740123583332</c:v>
                </c:pt>
                <c:pt idx="2">
                  <c:v>20.27878860188113</c:v>
                </c:pt>
                <c:pt idx="3">
                  <c:v>30.081767679920105</c:v>
                </c:pt>
                <c:pt idx="4">
                  <c:v>24.6612036172717</c:v>
                </c:pt>
                <c:pt idx="5">
                  <c:v>34.16283473086286</c:v>
                </c:pt>
                <c:pt idx="6">
                  <c:v>27.92833341229608</c:v>
                </c:pt>
              </c:numCache>
            </c:numRef>
          </c:val>
        </c:ser>
        <c:ser>
          <c:idx val="4"/>
          <c:order val="4"/>
          <c:tx>
            <c:strRef>
              <c:f>'popolaz x classi campo elettr'!$S$9</c:f>
              <c:strCache>
                <c:ptCount val="1"/>
                <c:pt idx="0">
                  <c:v>2-2.5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elettr'!$T$9:$Z$9</c:f>
              <c:numCache>
                <c:ptCount val="7"/>
                <c:pt idx="0">
                  <c:v>2.8074179743223966</c:v>
                </c:pt>
                <c:pt idx="1">
                  <c:v>14.722132739820971</c:v>
                </c:pt>
                <c:pt idx="2">
                  <c:v>2.487621547455706</c:v>
                </c:pt>
                <c:pt idx="3">
                  <c:v>4.529055614505961</c:v>
                </c:pt>
                <c:pt idx="4">
                  <c:v>9.04059653252556</c:v>
                </c:pt>
                <c:pt idx="5">
                  <c:v>7.993433632115508</c:v>
                </c:pt>
                <c:pt idx="6">
                  <c:v>9.83717881903318</c:v>
                </c:pt>
              </c:numCache>
            </c:numRef>
          </c:val>
        </c:ser>
        <c:ser>
          <c:idx val="5"/>
          <c:order val="5"/>
          <c:tx>
            <c:strRef>
              <c:f>'popolaz x classi campo elettr'!$S$10</c:f>
              <c:strCache>
                <c:ptCount val="1"/>
                <c:pt idx="0">
                  <c:v>2.5-3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elettr'!$T$10:$Z$10</c:f>
              <c:numCache>
                <c:ptCount val="7"/>
                <c:pt idx="0">
                  <c:v>0</c:v>
                </c:pt>
                <c:pt idx="1">
                  <c:v>1.9874854794467058</c:v>
                </c:pt>
                <c:pt idx="2">
                  <c:v>0</c:v>
                </c:pt>
                <c:pt idx="3">
                  <c:v>0.13232632170276512</c:v>
                </c:pt>
                <c:pt idx="4">
                  <c:v>0.6932735128194721</c:v>
                </c:pt>
                <c:pt idx="5">
                  <c:v>1.0679675039407535</c:v>
                </c:pt>
                <c:pt idx="6">
                  <c:v>2.0656654190552897</c:v>
                </c:pt>
              </c:numCache>
            </c:numRef>
          </c:val>
        </c:ser>
        <c:axId val="60073691"/>
        <c:axId val="3792308"/>
      </c:barChart>
      <c:catAx>
        <c:axId val="60073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comune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308"/>
        <c:crosses val="autoZero"/>
        <c:auto val="1"/>
        <c:lblOffset val="100"/>
        <c:tickLblSkip val="1"/>
        <c:noMultiLvlLbl val="0"/>
      </c:catAx>
      <c:valAx>
        <c:axId val="37923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 %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3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225"/>
          <c:w val="0.793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209550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85725" y="3876675"/>
        <a:ext cx="85439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22</xdr:row>
      <xdr:rowOff>85725</xdr:rowOff>
    </xdr:from>
    <xdr:to>
      <xdr:col>18</xdr:col>
      <xdr:colOff>666750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8829675" y="3905250"/>
        <a:ext cx="62007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114300</xdr:rowOff>
    </xdr:from>
    <xdr:to>
      <xdr:col>9</xdr:col>
      <xdr:colOff>561975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61925" y="60007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4</xdr:row>
      <xdr:rowOff>0</xdr:rowOff>
    </xdr:from>
    <xdr:to>
      <xdr:col>19</xdr:col>
      <xdr:colOff>466725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6162675" y="64770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28</xdr:row>
      <xdr:rowOff>19050</xdr:rowOff>
    </xdr:from>
    <xdr:to>
      <xdr:col>19</xdr:col>
      <xdr:colOff>476250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6172200" y="4552950"/>
        <a:ext cx="58864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28</xdr:row>
      <xdr:rowOff>9525</xdr:rowOff>
    </xdr:from>
    <xdr:to>
      <xdr:col>9</xdr:col>
      <xdr:colOff>514350</xdr:colOff>
      <xdr:row>51</xdr:row>
      <xdr:rowOff>66675</xdr:rowOff>
    </xdr:to>
    <xdr:graphicFrame>
      <xdr:nvGraphicFramePr>
        <xdr:cNvPr id="4" name="Chart 4"/>
        <xdr:cNvGraphicFramePr/>
      </xdr:nvGraphicFramePr>
      <xdr:xfrm>
        <a:off x="114300" y="4543425"/>
        <a:ext cx="58864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23.7109375" style="0" customWidth="1"/>
    <col min="2" max="2" width="15.8515625" style="0" customWidth="1"/>
    <col min="3" max="3" width="13.28125" style="0" customWidth="1"/>
    <col min="4" max="4" width="17.00390625" style="0" customWidth="1"/>
    <col min="5" max="5" width="12.7109375" style="0" customWidth="1"/>
    <col min="6" max="6" width="14.57421875" style="0" customWidth="1"/>
    <col min="7" max="7" width="10.8515625" style="0" customWidth="1"/>
    <col min="10" max="10" width="21.421875" style="0" customWidth="1"/>
    <col min="18" max="18" width="3.7109375" style="0" customWidth="1"/>
    <col min="19" max="19" width="17.00390625" style="0" customWidth="1"/>
  </cols>
  <sheetData>
    <row r="1" spans="1:8" ht="33" customHeight="1">
      <c r="A1" s="7" t="s">
        <v>47</v>
      </c>
      <c r="B1" s="6"/>
      <c r="C1" s="6"/>
      <c r="D1" s="6"/>
      <c r="E1" s="6"/>
      <c r="F1" s="6"/>
      <c r="G1" s="6"/>
      <c r="H1" s="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2:26" ht="12.75">
      <c r="B3" s="10" t="s">
        <v>46</v>
      </c>
      <c r="C3" s="10"/>
      <c r="D3" s="10"/>
      <c r="E3" s="10"/>
      <c r="F3" s="10"/>
      <c r="G3" s="10"/>
      <c r="H3" s="10"/>
      <c r="K3" s="10" t="s">
        <v>48</v>
      </c>
      <c r="L3" s="9"/>
      <c r="M3" s="9"/>
      <c r="N3" s="9"/>
      <c r="O3" s="9"/>
      <c r="P3" s="9"/>
      <c r="Q3" s="9"/>
      <c r="T3" s="10" t="s">
        <v>49</v>
      </c>
      <c r="U3" s="9"/>
      <c r="V3" s="9"/>
      <c r="W3" s="9"/>
      <c r="X3" s="9"/>
      <c r="Y3" s="9"/>
      <c r="Z3" s="9"/>
    </row>
    <row r="4" spans="1:26" ht="12.75">
      <c r="A4" s="1" t="s">
        <v>0</v>
      </c>
      <c r="B4" s="8" t="s">
        <v>18</v>
      </c>
      <c r="C4" s="1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J4" s="4" t="s">
        <v>50</v>
      </c>
      <c r="K4" s="1" t="s">
        <v>18</v>
      </c>
      <c r="L4" s="1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S4" s="4" t="s">
        <v>50</v>
      </c>
      <c r="T4" s="1" t="s">
        <v>36</v>
      </c>
      <c r="U4" s="1" t="s">
        <v>37</v>
      </c>
      <c r="V4" s="4" t="s">
        <v>38</v>
      </c>
      <c r="W4" s="4" t="s">
        <v>39</v>
      </c>
      <c r="X4" s="4" t="s">
        <v>40</v>
      </c>
      <c r="Y4" s="4" t="s">
        <v>41</v>
      </c>
      <c r="Z4" s="4" t="s">
        <v>42</v>
      </c>
    </row>
    <row r="5" spans="1:26" ht="12.75">
      <c r="A5" s="2" t="s">
        <v>1</v>
      </c>
      <c r="B5" s="2">
        <v>5919</v>
      </c>
      <c r="C5" s="2">
        <v>0</v>
      </c>
      <c r="D5" s="2">
        <v>3490</v>
      </c>
      <c r="E5" s="2">
        <v>433</v>
      </c>
      <c r="F5" s="2">
        <v>4684</v>
      </c>
      <c r="G5" s="2">
        <v>709</v>
      </c>
      <c r="H5" s="2">
        <v>4285</v>
      </c>
      <c r="J5" s="2" t="s">
        <v>43</v>
      </c>
      <c r="K5" s="2">
        <f aca="true" t="shared" si="0" ref="K5:Q5">SUM(B5:B6)</f>
        <v>12234</v>
      </c>
      <c r="L5" s="2">
        <f t="shared" si="0"/>
        <v>4303</v>
      </c>
      <c r="M5" s="2">
        <f t="shared" si="0"/>
        <v>10830</v>
      </c>
      <c r="N5" s="2">
        <f t="shared" si="0"/>
        <v>4359</v>
      </c>
      <c r="O5" s="2">
        <f t="shared" si="0"/>
        <v>23272</v>
      </c>
      <c r="P5" s="2">
        <f t="shared" si="0"/>
        <v>9993</v>
      </c>
      <c r="Q5" s="2">
        <f t="shared" si="0"/>
        <v>18579</v>
      </c>
      <c r="S5" s="2" t="s">
        <v>45</v>
      </c>
      <c r="T5" s="11">
        <f>K5*100/35050</f>
        <v>34.90442225392297</v>
      </c>
      <c r="U5" s="11">
        <f>L5*100/204882</f>
        <v>2.1002333050243553</v>
      </c>
      <c r="V5" s="11">
        <f>M5*100/50289</f>
        <v>21.535524667422298</v>
      </c>
      <c r="W5" s="11">
        <f>N5*100/80105</f>
        <v>5.441607889644841</v>
      </c>
      <c r="X5" s="11">
        <f>O5*100/271033</f>
        <v>8.586408297144628</v>
      </c>
      <c r="Y5" s="11">
        <f>P5*100/107213</f>
        <v>9.320698049676812</v>
      </c>
      <c r="Z5" s="11">
        <f>Q5*100/253284</f>
        <v>7.33524423177145</v>
      </c>
    </row>
    <row r="6" spans="1:26" ht="12.75">
      <c r="A6" s="2" t="s">
        <v>2</v>
      </c>
      <c r="B6" s="2">
        <v>6315</v>
      </c>
      <c r="C6" s="2">
        <v>4303</v>
      </c>
      <c r="D6" s="2">
        <v>7340</v>
      </c>
      <c r="E6" s="2">
        <v>3926</v>
      </c>
      <c r="F6" s="2">
        <v>18588</v>
      </c>
      <c r="G6" s="2">
        <v>9284</v>
      </c>
      <c r="H6" s="2">
        <v>14294</v>
      </c>
      <c r="J6" s="2" t="s">
        <v>44</v>
      </c>
      <c r="K6" s="2">
        <f>SUM(B7:B8)</f>
        <v>7081</v>
      </c>
      <c r="L6" s="2">
        <f aca="true" t="shared" si="1" ref="L6:Q6">SUM(C7:C8)</f>
        <v>37960</v>
      </c>
      <c r="M6" s="2">
        <f t="shared" si="1"/>
        <v>11468</v>
      </c>
      <c r="N6" s="2">
        <f t="shared" si="1"/>
        <v>14514</v>
      </c>
      <c r="O6" s="2">
        <f t="shared" si="1"/>
        <v>60555</v>
      </c>
      <c r="P6" s="2">
        <f t="shared" si="1"/>
        <v>17188</v>
      </c>
      <c r="Q6" s="2">
        <f t="shared" si="1"/>
        <v>31978</v>
      </c>
      <c r="S6" s="2" t="s">
        <v>25</v>
      </c>
      <c r="T6" s="11">
        <f aca="true" t="shared" si="2" ref="T6:T16">K6*100/35050</f>
        <v>20.20256776034237</v>
      </c>
      <c r="U6" s="11">
        <f aca="true" t="shared" si="3" ref="U6:U16">L6*100/204882</f>
        <v>18.527737917435402</v>
      </c>
      <c r="V6" s="11">
        <f aca="true" t="shared" si="4" ref="V6:V16">M6*100/50289</f>
        <v>22.80419177156038</v>
      </c>
      <c r="W6" s="11">
        <f aca="true" t="shared" si="5" ref="W6:W16">N6*100/80105</f>
        <v>18.11871918107484</v>
      </c>
      <c r="X6" s="11">
        <f aca="true" t="shared" si="6" ref="X6:X16">O6*100/271033</f>
        <v>22.34229780137474</v>
      </c>
      <c r="Y6" s="11">
        <f aca="true" t="shared" si="7" ref="Y6:Y16">P6*100/107213</f>
        <v>16.03163795435255</v>
      </c>
      <c r="Z6" s="11">
        <f aca="true" t="shared" si="8" ref="Z6:Z16">Q6*100/253284</f>
        <v>12.625353358285562</v>
      </c>
    </row>
    <row r="7" spans="1:26" ht="12.75">
      <c r="A7" s="2" t="s">
        <v>3</v>
      </c>
      <c r="B7" s="2">
        <v>3207</v>
      </c>
      <c r="C7" s="2">
        <v>17178</v>
      </c>
      <c r="D7" s="2">
        <v>5372</v>
      </c>
      <c r="E7" s="2">
        <v>5783</v>
      </c>
      <c r="F7" s="2">
        <v>27103</v>
      </c>
      <c r="G7" s="2">
        <v>8843</v>
      </c>
      <c r="H7" s="2">
        <v>14330</v>
      </c>
      <c r="J7" s="2" t="s">
        <v>26</v>
      </c>
      <c r="K7" s="2">
        <f>SUM(B9:B10)</f>
        <v>9822</v>
      </c>
      <c r="L7" s="2">
        <f aca="true" t="shared" si="9" ref="L7:Q7">SUM(C9:C10)</f>
        <v>66305</v>
      </c>
      <c r="M7" s="2">
        <f t="shared" si="9"/>
        <v>16023</v>
      </c>
      <c r="N7" s="2">
        <f t="shared" si="9"/>
        <v>33222</v>
      </c>
      <c r="O7" s="2">
        <f t="shared" si="9"/>
        <v>93335</v>
      </c>
      <c r="P7" s="2">
        <f t="shared" si="9"/>
        <v>31405</v>
      </c>
      <c r="Q7" s="2">
        <f t="shared" si="9"/>
        <v>101448</v>
      </c>
      <c r="S7" s="2" t="s">
        <v>26</v>
      </c>
      <c r="T7" s="11">
        <f t="shared" si="2"/>
        <v>28.022824536376604</v>
      </c>
      <c r="U7" s="11">
        <f t="shared" si="3"/>
        <v>32.36253062738552</v>
      </c>
      <c r="V7" s="11">
        <f t="shared" si="4"/>
        <v>31.861838573047784</v>
      </c>
      <c r="W7" s="11">
        <f t="shared" si="5"/>
        <v>41.473066600087385</v>
      </c>
      <c r="X7" s="11">
        <f t="shared" si="6"/>
        <v>34.43676600266388</v>
      </c>
      <c r="Y7" s="11">
        <f t="shared" si="7"/>
        <v>29.292156734724333</v>
      </c>
      <c r="Z7" s="11">
        <f t="shared" si="8"/>
        <v>40.053062964893165</v>
      </c>
    </row>
    <row r="8" spans="1:26" ht="12.75">
      <c r="A8" s="2" t="s">
        <v>4</v>
      </c>
      <c r="B8" s="2">
        <v>3874</v>
      </c>
      <c r="C8" s="2">
        <v>20782</v>
      </c>
      <c r="D8" s="2">
        <v>6096</v>
      </c>
      <c r="E8" s="2">
        <v>8731</v>
      </c>
      <c r="F8" s="2">
        <v>33452</v>
      </c>
      <c r="G8" s="2">
        <v>8345</v>
      </c>
      <c r="H8" s="2">
        <v>17648</v>
      </c>
      <c r="J8" s="2" t="s">
        <v>27</v>
      </c>
      <c r="K8" s="2">
        <f>SUM(B11:B12)</f>
        <v>4915</v>
      </c>
      <c r="L8" s="2">
        <f aca="true" t="shared" si="10" ref="L8:Q8">SUM(C11:C12)</f>
        <v>61755</v>
      </c>
      <c r="M8" s="2">
        <f t="shared" si="10"/>
        <v>10198</v>
      </c>
      <c r="N8" s="2">
        <f t="shared" si="10"/>
        <v>24097</v>
      </c>
      <c r="O8" s="2">
        <f t="shared" si="10"/>
        <v>66840</v>
      </c>
      <c r="P8" s="2">
        <f t="shared" si="10"/>
        <v>36627</v>
      </c>
      <c r="Q8" s="2">
        <f t="shared" si="10"/>
        <v>70738</v>
      </c>
      <c r="S8" s="2" t="s">
        <v>27</v>
      </c>
      <c r="T8" s="11">
        <f t="shared" si="2"/>
        <v>14.022824536376605</v>
      </c>
      <c r="U8" s="11">
        <f t="shared" si="3"/>
        <v>30.141740123583332</v>
      </c>
      <c r="V8" s="11">
        <f t="shared" si="4"/>
        <v>20.27878860188113</v>
      </c>
      <c r="W8" s="11">
        <f t="shared" si="5"/>
        <v>30.081767679920105</v>
      </c>
      <c r="X8" s="11">
        <f t="shared" si="6"/>
        <v>24.6612036172717</v>
      </c>
      <c r="Y8" s="11">
        <f t="shared" si="7"/>
        <v>34.16283473086286</v>
      </c>
      <c r="Z8" s="11">
        <f t="shared" si="8"/>
        <v>27.92833341229608</v>
      </c>
    </row>
    <row r="9" spans="1:26" ht="12.75">
      <c r="A9" s="2" t="s">
        <v>5</v>
      </c>
      <c r="B9" s="2">
        <v>4977</v>
      </c>
      <c r="C9" s="2">
        <v>31478</v>
      </c>
      <c r="D9" s="2">
        <v>8910</v>
      </c>
      <c r="E9" s="2">
        <v>15408</v>
      </c>
      <c r="F9" s="2">
        <v>44689</v>
      </c>
      <c r="G9" s="2">
        <v>15512</v>
      </c>
      <c r="H9" s="2">
        <v>47103</v>
      </c>
      <c r="J9" s="2" t="s">
        <v>28</v>
      </c>
      <c r="K9" s="2">
        <f>SUM(B13:B14)</f>
        <v>984</v>
      </c>
      <c r="L9" s="2">
        <f aca="true" t="shared" si="11" ref="L9:Q9">SUM(C13:C14)</f>
        <v>30163</v>
      </c>
      <c r="M9" s="2">
        <f t="shared" si="11"/>
        <v>1251</v>
      </c>
      <c r="N9" s="2">
        <f t="shared" si="11"/>
        <v>3628</v>
      </c>
      <c r="O9" s="2">
        <f t="shared" si="11"/>
        <v>24503</v>
      </c>
      <c r="P9" s="2">
        <f t="shared" si="11"/>
        <v>8570</v>
      </c>
      <c r="Q9" s="2">
        <f t="shared" si="11"/>
        <v>24916</v>
      </c>
      <c r="S9" s="2" t="s">
        <v>28</v>
      </c>
      <c r="T9" s="11">
        <f t="shared" si="2"/>
        <v>2.8074179743223966</v>
      </c>
      <c r="U9" s="11">
        <f t="shared" si="3"/>
        <v>14.722132739820971</v>
      </c>
      <c r="V9" s="11">
        <f t="shared" si="4"/>
        <v>2.487621547455706</v>
      </c>
      <c r="W9" s="11">
        <f t="shared" si="5"/>
        <v>4.529055614505961</v>
      </c>
      <c r="X9" s="11">
        <f t="shared" si="6"/>
        <v>9.04059653252556</v>
      </c>
      <c r="Y9" s="11">
        <f t="shared" si="7"/>
        <v>7.993433632115508</v>
      </c>
      <c r="Z9" s="11">
        <f t="shared" si="8"/>
        <v>9.83717881903318</v>
      </c>
    </row>
    <row r="10" spans="1:26" ht="12.75">
      <c r="A10" s="2" t="s">
        <v>6</v>
      </c>
      <c r="B10" s="2">
        <v>4845</v>
      </c>
      <c r="C10" s="2">
        <v>34827</v>
      </c>
      <c r="D10" s="2">
        <v>7113</v>
      </c>
      <c r="E10" s="2">
        <v>17814</v>
      </c>
      <c r="F10" s="2">
        <v>48646</v>
      </c>
      <c r="G10" s="2">
        <v>15893</v>
      </c>
      <c r="H10" s="2">
        <v>54345</v>
      </c>
      <c r="J10" s="2" t="s">
        <v>29</v>
      </c>
      <c r="K10" s="2">
        <f>SUM(B15:B16)</f>
        <v>0</v>
      </c>
      <c r="L10" s="2">
        <f aca="true" t="shared" si="12" ref="L10:Q10">SUM(C15:C16)</f>
        <v>4072</v>
      </c>
      <c r="M10" s="2">
        <f t="shared" si="12"/>
        <v>0</v>
      </c>
      <c r="N10" s="2">
        <f t="shared" si="12"/>
        <v>106</v>
      </c>
      <c r="O10" s="2">
        <f t="shared" si="12"/>
        <v>1879</v>
      </c>
      <c r="P10" s="2">
        <f t="shared" si="12"/>
        <v>1145</v>
      </c>
      <c r="Q10" s="2">
        <f t="shared" si="12"/>
        <v>5232</v>
      </c>
      <c r="S10" s="12" t="s">
        <v>51</v>
      </c>
      <c r="T10" s="11">
        <f t="shared" si="2"/>
        <v>0</v>
      </c>
      <c r="U10" s="11">
        <f t="shared" si="3"/>
        <v>1.9874854794467058</v>
      </c>
      <c r="V10" s="11">
        <f t="shared" si="4"/>
        <v>0</v>
      </c>
      <c r="W10" s="11">
        <f t="shared" si="5"/>
        <v>0.13232632170276512</v>
      </c>
      <c r="X10" s="11">
        <f t="shared" si="6"/>
        <v>0.6932735128194721</v>
      </c>
      <c r="Y10" s="11">
        <f t="shared" si="7"/>
        <v>1.0679675039407535</v>
      </c>
      <c r="Z10" s="11">
        <f t="shared" si="8"/>
        <v>2.0656654190552897</v>
      </c>
    </row>
    <row r="11" spans="1:26" ht="12.75">
      <c r="A11" s="2" t="s">
        <v>7</v>
      </c>
      <c r="B11" s="2">
        <v>4170</v>
      </c>
      <c r="C11" s="2">
        <v>36706</v>
      </c>
      <c r="D11" s="2">
        <v>7007</v>
      </c>
      <c r="E11" s="2">
        <v>12633</v>
      </c>
      <c r="F11" s="2">
        <v>41146</v>
      </c>
      <c r="G11" s="2">
        <v>23499</v>
      </c>
      <c r="H11" s="2">
        <v>39740</v>
      </c>
      <c r="J11" s="2" t="s">
        <v>30</v>
      </c>
      <c r="K11" s="2">
        <f>SUM(B17:B18)</f>
        <v>0</v>
      </c>
      <c r="L11" s="2">
        <f aca="true" t="shared" si="13" ref="L11:Q11">SUM(C17:C18)</f>
        <v>34</v>
      </c>
      <c r="M11" s="2">
        <f t="shared" si="13"/>
        <v>0</v>
      </c>
      <c r="N11" s="2">
        <f t="shared" si="13"/>
        <v>0</v>
      </c>
      <c r="O11" s="2">
        <f t="shared" si="13"/>
        <v>0</v>
      </c>
      <c r="P11" s="2">
        <f t="shared" si="13"/>
        <v>140</v>
      </c>
      <c r="Q11" s="2">
        <f t="shared" si="13"/>
        <v>315</v>
      </c>
      <c r="S11" s="2" t="s">
        <v>30</v>
      </c>
      <c r="T11" s="11">
        <f t="shared" si="2"/>
        <v>0</v>
      </c>
      <c r="U11" s="11">
        <f t="shared" si="3"/>
        <v>0.01659491805038998</v>
      </c>
      <c r="V11" s="11">
        <f t="shared" si="4"/>
        <v>0</v>
      </c>
      <c r="W11" s="11">
        <f t="shared" si="5"/>
        <v>0</v>
      </c>
      <c r="X11" s="11">
        <f t="shared" si="6"/>
        <v>0</v>
      </c>
      <c r="Y11" s="11">
        <f t="shared" si="7"/>
        <v>0.13058117952114015</v>
      </c>
      <c r="Z11" s="11">
        <f t="shared" si="8"/>
        <v>0.12436632396835173</v>
      </c>
    </row>
    <row r="12" spans="1:26" ht="12.75">
      <c r="A12" s="2" t="s">
        <v>8</v>
      </c>
      <c r="B12" s="2">
        <v>745</v>
      </c>
      <c r="C12" s="2">
        <v>25049</v>
      </c>
      <c r="D12" s="2">
        <v>3191</v>
      </c>
      <c r="E12" s="2">
        <v>11464</v>
      </c>
      <c r="F12" s="2">
        <v>25694</v>
      </c>
      <c r="G12" s="2">
        <v>13128</v>
      </c>
      <c r="H12" s="2">
        <v>30998</v>
      </c>
      <c r="J12" s="2" t="s">
        <v>31</v>
      </c>
      <c r="K12" s="2">
        <f>SUM(B19:B120)</f>
        <v>0</v>
      </c>
      <c r="L12" s="2">
        <f aca="true" t="shared" si="14" ref="L12:Q12">SUM(C19:C120)</f>
        <v>0</v>
      </c>
      <c r="M12" s="2">
        <f t="shared" si="14"/>
        <v>0</v>
      </c>
      <c r="N12" s="2">
        <f t="shared" si="14"/>
        <v>0</v>
      </c>
      <c r="O12" s="2">
        <f t="shared" si="14"/>
        <v>0</v>
      </c>
      <c r="P12" s="2">
        <f t="shared" si="14"/>
        <v>0</v>
      </c>
      <c r="Q12" s="2">
        <f t="shared" si="14"/>
        <v>0</v>
      </c>
      <c r="S12" s="2" t="s">
        <v>31</v>
      </c>
      <c r="T12" s="11">
        <f t="shared" si="2"/>
        <v>0</v>
      </c>
      <c r="U12" s="11">
        <f t="shared" si="3"/>
        <v>0</v>
      </c>
      <c r="V12" s="11">
        <f t="shared" si="4"/>
        <v>0</v>
      </c>
      <c r="W12" s="11">
        <f t="shared" si="5"/>
        <v>0</v>
      </c>
      <c r="X12" s="11">
        <f t="shared" si="6"/>
        <v>0</v>
      </c>
      <c r="Y12" s="11">
        <f t="shared" si="7"/>
        <v>0</v>
      </c>
      <c r="Z12" s="11">
        <f t="shared" si="8"/>
        <v>0</v>
      </c>
    </row>
    <row r="13" spans="1:26" ht="12.75">
      <c r="A13" s="2" t="s">
        <v>9</v>
      </c>
      <c r="B13" s="2">
        <v>417</v>
      </c>
      <c r="C13" s="2">
        <v>19554</v>
      </c>
      <c r="D13" s="2">
        <v>1020</v>
      </c>
      <c r="E13" s="2">
        <v>3096</v>
      </c>
      <c r="F13" s="2">
        <v>17564</v>
      </c>
      <c r="G13" s="2">
        <v>6387</v>
      </c>
      <c r="H13" s="2">
        <v>14314</v>
      </c>
      <c r="J13" s="2" t="s">
        <v>32</v>
      </c>
      <c r="K13" s="2">
        <f>SUM(B21:B22)</f>
        <v>0</v>
      </c>
      <c r="L13" s="2">
        <f aca="true" t="shared" si="15" ref="L13:Q13">SUM(C21:C22)</f>
        <v>0</v>
      </c>
      <c r="M13" s="2">
        <f t="shared" si="15"/>
        <v>0</v>
      </c>
      <c r="N13" s="2">
        <f t="shared" si="15"/>
        <v>0</v>
      </c>
      <c r="O13" s="2">
        <f t="shared" si="15"/>
        <v>0</v>
      </c>
      <c r="P13" s="2">
        <f t="shared" si="15"/>
        <v>0</v>
      </c>
      <c r="Q13" s="2">
        <f t="shared" si="15"/>
        <v>0</v>
      </c>
      <c r="S13" s="2" t="s">
        <v>32</v>
      </c>
      <c r="T13" s="11">
        <f t="shared" si="2"/>
        <v>0</v>
      </c>
      <c r="U13" s="11">
        <f t="shared" si="3"/>
        <v>0</v>
      </c>
      <c r="V13" s="11">
        <f t="shared" si="4"/>
        <v>0</v>
      </c>
      <c r="W13" s="11">
        <f t="shared" si="5"/>
        <v>0</v>
      </c>
      <c r="X13" s="11">
        <f t="shared" si="6"/>
        <v>0</v>
      </c>
      <c r="Y13" s="11">
        <f t="shared" si="7"/>
        <v>0</v>
      </c>
      <c r="Z13" s="11">
        <f t="shared" si="8"/>
        <v>0</v>
      </c>
    </row>
    <row r="14" spans="1:26" ht="12.75">
      <c r="A14" s="2" t="s">
        <v>10</v>
      </c>
      <c r="B14" s="2">
        <v>567</v>
      </c>
      <c r="C14" s="2">
        <v>10609</v>
      </c>
      <c r="D14" s="2">
        <v>231</v>
      </c>
      <c r="E14" s="2">
        <v>532</v>
      </c>
      <c r="F14" s="2">
        <v>6939</v>
      </c>
      <c r="G14" s="2">
        <v>2183</v>
      </c>
      <c r="H14" s="2">
        <v>10602</v>
      </c>
      <c r="J14" s="2" t="s">
        <v>33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S14" s="2" t="s">
        <v>33</v>
      </c>
      <c r="T14" s="11">
        <f t="shared" si="2"/>
        <v>0</v>
      </c>
      <c r="U14" s="11">
        <f t="shared" si="3"/>
        <v>0</v>
      </c>
      <c r="V14" s="11">
        <f t="shared" si="4"/>
        <v>0</v>
      </c>
      <c r="W14" s="11">
        <f t="shared" si="5"/>
        <v>0</v>
      </c>
      <c r="X14" s="11">
        <f t="shared" si="6"/>
        <v>0</v>
      </c>
      <c r="Y14" s="11">
        <f t="shared" si="7"/>
        <v>0</v>
      </c>
      <c r="Z14" s="11">
        <f t="shared" si="8"/>
        <v>0</v>
      </c>
    </row>
    <row r="15" spans="1:26" ht="12.75">
      <c r="A15" s="2" t="s">
        <v>11</v>
      </c>
      <c r="B15" s="2">
        <v>0</v>
      </c>
      <c r="C15" s="2">
        <v>2746</v>
      </c>
      <c r="D15" s="2">
        <v>0</v>
      </c>
      <c r="E15" s="2">
        <v>106</v>
      </c>
      <c r="F15" s="2">
        <v>1548</v>
      </c>
      <c r="G15" s="2">
        <v>955</v>
      </c>
      <c r="H15" s="2">
        <v>4141</v>
      </c>
      <c r="J15" s="2" t="s">
        <v>34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S15" s="2" t="s">
        <v>34</v>
      </c>
      <c r="T15" s="11">
        <f t="shared" si="2"/>
        <v>0</v>
      </c>
      <c r="U15" s="11">
        <f t="shared" si="3"/>
        <v>0</v>
      </c>
      <c r="V15" s="11">
        <f t="shared" si="4"/>
        <v>0</v>
      </c>
      <c r="W15" s="11">
        <f t="shared" si="5"/>
        <v>0</v>
      </c>
      <c r="X15" s="11">
        <f t="shared" si="6"/>
        <v>0</v>
      </c>
      <c r="Y15" s="11">
        <f t="shared" si="7"/>
        <v>0</v>
      </c>
      <c r="Z15" s="11">
        <f t="shared" si="8"/>
        <v>0</v>
      </c>
    </row>
    <row r="16" spans="1:26" ht="12.75">
      <c r="A16" s="2" t="s">
        <v>12</v>
      </c>
      <c r="B16" s="2">
        <v>0</v>
      </c>
      <c r="C16" s="2">
        <v>1326</v>
      </c>
      <c r="D16" s="2">
        <v>0</v>
      </c>
      <c r="E16" s="2">
        <v>0</v>
      </c>
      <c r="F16" s="2">
        <v>331</v>
      </c>
      <c r="G16" s="2">
        <v>190</v>
      </c>
      <c r="H16" s="2">
        <v>1091</v>
      </c>
      <c r="J16" s="2" t="s">
        <v>35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S16" s="2" t="s">
        <v>35</v>
      </c>
      <c r="T16" s="11">
        <f t="shared" si="2"/>
        <v>0</v>
      </c>
      <c r="U16" s="11">
        <f t="shared" si="3"/>
        <v>0</v>
      </c>
      <c r="V16" s="11">
        <f t="shared" si="4"/>
        <v>0</v>
      </c>
      <c r="W16" s="11">
        <f t="shared" si="5"/>
        <v>0</v>
      </c>
      <c r="X16" s="11">
        <f t="shared" si="6"/>
        <v>0</v>
      </c>
      <c r="Y16" s="11">
        <f t="shared" si="7"/>
        <v>0</v>
      </c>
      <c r="Z16" s="11">
        <f t="shared" si="8"/>
        <v>0</v>
      </c>
    </row>
    <row r="17" spans="1:10" ht="12.75">
      <c r="A17" s="2" t="s">
        <v>13</v>
      </c>
      <c r="B17" s="2">
        <v>0</v>
      </c>
      <c r="C17" s="2">
        <v>34</v>
      </c>
      <c r="D17" s="2">
        <v>0</v>
      </c>
      <c r="E17" s="2">
        <v>0</v>
      </c>
      <c r="F17" s="2">
        <v>0</v>
      </c>
      <c r="G17" s="2">
        <v>140</v>
      </c>
      <c r="H17" s="2">
        <v>123</v>
      </c>
      <c r="J17" s="3"/>
    </row>
    <row r="18" spans="1:10" ht="12.75">
      <c r="A18" s="2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192</v>
      </c>
      <c r="J18" s="3"/>
    </row>
    <row r="19" spans="1:10" ht="12.75">
      <c r="A19" s="2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J19" s="3"/>
    </row>
    <row r="20" spans="1:10" ht="12.75">
      <c r="A20" s="2" t="s">
        <v>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J20" s="3"/>
    </row>
    <row r="21" spans="1:10" ht="12.75">
      <c r="A21" s="2" t="s">
        <v>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J21" s="3"/>
    </row>
  </sheetData>
  <sheetProtection/>
  <mergeCells count="4">
    <mergeCell ref="A1:H2"/>
    <mergeCell ref="B3:H3"/>
    <mergeCell ref="K3:Q3"/>
    <mergeCell ref="T3: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9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arpav</dc:creator>
  <cp:keywords/>
  <dc:description/>
  <cp:lastModifiedBy>srebeschini</cp:lastModifiedBy>
  <dcterms:created xsi:type="dcterms:W3CDTF">2009-10-15T09:45:09Z</dcterms:created>
  <dcterms:modified xsi:type="dcterms:W3CDTF">2010-07-08T13:34:48Z</dcterms:modified>
  <cp:category/>
  <cp:version/>
  <cp:contentType/>
  <cp:contentStatus/>
</cp:coreProperties>
</file>