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tendenze_medie_02_10" sheetId="1" r:id="rId1"/>
    <sheet name="trend_mediePb_02_10" sheetId="2" r:id="rId2"/>
    <sheet name="trend_medieAs_02_10" sheetId="3" r:id="rId3"/>
    <sheet name="trend_medieNi_02_10" sheetId="4" r:id="rId4"/>
    <sheet name="trend_medieCd_02_10" sheetId="5" r:id="rId5"/>
  </sheets>
  <definedNames/>
  <calcPr fullCalcOnLoad="1"/>
</workbook>
</file>

<file path=xl/sharedStrings.xml><?xml version="1.0" encoding="utf-8"?>
<sst xmlns="http://schemas.openxmlformats.org/spreadsheetml/2006/main" count="568" uniqueCount="96">
  <si>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</si>
  <si>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</si>
  <si>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</si>
  <si>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</si>
  <si>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</si>
  <si>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</si>
  <si>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</si>
  <si>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</si>
  <si>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</si>
  <si>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</si>
  <si>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</si>
  <si>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</si>
  <si>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</si>
  <si>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</si>
  <si>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</si>
  <si>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</si>
  <si>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</si>
  <si>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</si>
  <si>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 xml:space="preserve">Feltre 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</si>
  <si>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</si>
  <si>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</si>
  <si>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</si>
  <si>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</si>
  <si>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</si>
  <si>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</si>
  <si>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</si>
  <si>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</si>
  <si>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</si>
  <si>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</si>
  <si>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</si>
  <si>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</si>
  <si>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</si>
  <si>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</si>
  <si>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</si>
  <si>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</si>
  <si>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</si>
  <si>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</si>
  <si>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</si>
  <si>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</si>
  <si>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</si>
  <si>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</si>
  <si>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</si>
  <si>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</si>
  <si>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</si>
  <si>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</si>
  <si>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</si>
  <si>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</si>
  <si>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</si>
  <si>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</si>
  <si>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</si>
  <si>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</si>
  <si>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</si>
  <si>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</si>
  <si>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</si>
  <si>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</si>
  <si>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</si>
  <si>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</si>
  <si>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</si>
  <si>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</si>
  <si>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S. Giustina in Colle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</si>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</sst>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 horizontal="center"/>
    </xf>
    <xf numFmtId="190" fontId="4" fillId="0" borderId="1" xfId="0" applyNumberFormat="1" applyFont="1" applyFill="1" applyBorder="1" applyAlignment="1">
      <alignment horizontal="center"/>
    </xf>
    <xf numFmtId="190" fontId="4" fillId="0" borderId="1" xfId="0" applyNumberFormat="1" applyFont="1" applyBorder="1" applyAlignment="1">
      <alignment horizontal="center"/>
    </xf>
    <xf numFmtId="190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90" fontId="4" fillId="3" borderId="1" xfId="0" applyNumberFormat="1" applyFont="1" applyFill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191" fontId="4" fillId="3" borderId="1" xfId="0" applyNumberFormat="1" applyFont="1" applyFill="1" applyBorder="1" applyAlignment="1">
      <alignment horizontal="center"/>
    </xf>
    <xf numFmtId="192" fontId="4" fillId="3" borderId="1" xfId="0" applyNumberFormat="1" applyFont="1" applyFill="1" applyBorder="1" applyAlignment="1">
      <alignment horizontal="center"/>
    </xf>
    <xf numFmtId="19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92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17" applyNumberFormat="1" applyFont="1" applyFill="1" applyBorder="1" applyAlignment="1">
      <alignment horizontal="center"/>
      <protection/>
    </xf>
    <xf numFmtId="2" fontId="4" fillId="0" borderId="1" xfId="1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4" fillId="0" borderId="1" xfId="17" applyNumberFormat="1" applyFont="1" applyFill="1" applyBorder="1" applyAlignment="1">
      <alignment horizontal="center"/>
      <protection/>
    </xf>
    <xf numFmtId="2" fontId="4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90" fontId="10" fillId="0" borderId="1" xfId="20" applyNumberFormat="1" applyFont="1" applyFill="1" applyBorder="1" applyAlignment="1">
      <alignment horizontal="center" wrapText="1"/>
      <protection/>
    </xf>
    <xf numFmtId="190" fontId="10" fillId="3" borderId="1" xfId="0" applyNumberFormat="1" applyFont="1" applyFill="1" applyBorder="1" applyAlignment="1">
      <alignment horizontal="center"/>
    </xf>
    <xf numFmtId="190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90" fontId="9" fillId="0" borderId="2" xfId="0" applyNumberFormat="1" applyFont="1" applyFill="1" applyBorder="1" applyAlignment="1">
      <alignment horizontal="center"/>
    </xf>
    <xf numFmtId="190" fontId="9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92" fontId="10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92" fontId="4" fillId="3" borderId="5" xfId="0" applyNumberFormat="1" applyFont="1" applyFill="1" applyBorder="1" applyAlignment="1">
      <alignment horizontal="center"/>
    </xf>
    <xf numFmtId="190" fontId="4" fillId="3" borderId="5" xfId="0" applyNumberFormat="1" applyFont="1" applyFill="1" applyBorder="1" applyAlignment="1">
      <alignment horizontal="center"/>
    </xf>
    <xf numFmtId="192" fontId="4" fillId="0" borderId="1" xfId="0" applyNumberFormat="1" applyFont="1" applyBorder="1" applyAlignment="1">
      <alignment horizontal="center"/>
    </xf>
    <xf numFmtId="190" fontId="4" fillId="0" borderId="1" xfId="20" applyNumberFormat="1" applyFont="1" applyFill="1" applyBorder="1" applyAlignment="1">
      <alignment horizontal="center" wrapText="1"/>
      <protection/>
    </xf>
    <xf numFmtId="192" fontId="4" fillId="0" borderId="1" xfId="0" applyNumberFormat="1" applyFont="1" applyFill="1" applyBorder="1" applyAlignment="1">
      <alignment horizontal="center" shrinkToFit="1"/>
    </xf>
    <xf numFmtId="192" fontId="4" fillId="0" borderId="1" xfId="0" applyNumberFormat="1" applyFont="1" applyBorder="1" applyAlignment="1">
      <alignment horizontal="center"/>
    </xf>
    <xf numFmtId="192" fontId="10" fillId="0" borderId="1" xfId="0" applyNumberFormat="1" applyFont="1" applyBorder="1" applyAlignment="1">
      <alignment horizontal="center"/>
    </xf>
    <xf numFmtId="192" fontId="9" fillId="0" borderId="1" xfId="0" applyNumberFormat="1" applyFont="1" applyFill="1" applyBorder="1" applyAlignment="1">
      <alignment horizontal="center"/>
    </xf>
    <xf numFmtId="192" fontId="4" fillId="0" borderId="1" xfId="0" applyNumberFormat="1" applyFont="1" applyFill="1" applyBorder="1" applyAlignment="1">
      <alignment horizontal="center"/>
    </xf>
    <xf numFmtId="19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90" fontId="2" fillId="2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Piombo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tendenze_medie_02_10!$A$18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(tendenze_medie_02_10!$F$18,tendenze_medie_02_10!$J$18,tendenze_medie_02_10!$N$18,tendenze_medie_02_10!$R$18,tendenze_medie_02_10!$V$18,tendenze_medie_02_10!$Z$18,tendenze_medie_02_10!$AD$18,tendenze_medie_02_10!$AH$18,tendenze_medie_02_10!$AL$18)</c:f>
              <c:numCache>
                <c:ptCount val="9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(tendenze_medie_02_10!$F$29,tendenze_medie_02_10!$J$29,tendenze_medie_02_10!$N$29,tendenze_medie_02_10!$R$29,tendenze_medie_02_10!$V$29,tendenze_medie_02_10!$Z$29,tendenze_medie_02_10!$AD$29,tendenze_medie_02_10!$AH$29,tendenze_medie_02_10!$AL$29)</c:f>
              <c:numCache>
                <c:ptCount val="9"/>
                <c:pt idx="0">
                  <c:v>0.036250000000000004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(tendenze_medie_02_10!$F$31,tendenze_medie_02_10!$J$31,tendenze_medie_02_10!$N$31,tendenze_medie_02_10!$R$31,tendenze_medie_02_10!$V$31,tendenze_medie_02_10!$Z$31,tendenze_medie_02_10!$AD$31,tendenze_medie_02_10!$AH$31,tendenze_medie_02_10!$AL$31)</c:f>
              <c:numCach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Arsenico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tendenze_medie_02_10!$A$18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(tendenze_medie_02_10!$G$18,tendenze_medie_02_10!$K$18,tendenze_medie_02_10!$O$18,tendenze_medie_02_10!$S$18,tendenze_medie_02_10!$W$18,tendenze_medie_02_10!$AA$18,tendenze_medie_02_10!$AE$18,tendenze_medie_02_10!$AI$18,tendenze_medie_02_10!$AM$18)</c:f>
              <c:numCache>
                <c:ptCount val="9"/>
                <c:pt idx="0">
                  <c:v>3.9333333333333336</c:v>
                </c:pt>
                <c:pt idx="1">
                  <c:v>4.566666666666666</c:v>
                </c:pt>
                <c:pt idx="2">
                  <c:v>3.5999999999999996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(tendenze_medie_02_10!$G$29,tendenze_medie_02_10!$K$29,tendenze_medie_02_10!$O$29,tendenze_medie_02_10!$S$29,tendenze_medie_02_10!$W$29,tendenze_medie_02_10!$AA$29,tendenze_medie_02_10!$AE$29,tendenze_medie_02_10!$AI$29,tendenze_medie_02_10!$AM$29)</c:f>
              <c:numCache>
                <c:ptCount val="9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0.7999999999999999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(tendenze_medie_02_10!$G$31,tendenze_medie_02_10!$K$31,tendenze_medie_02_10!$O$31,tendenze_medie_02_10!$S$31,tendenze_medie_02_10!$W$31,tendenze_medie_02_10!$AA$31,tendenze_medie_02_10!$AE$31,tendenze_medie_02_10!$AI$31,tendenze_medie_02_10!$AM$31)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Nichel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tendenze_medie_02_10!$A$18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(tendenze_medie_02_10!$H$18,tendenze_medie_02_10!$L$18,tendenze_medie_02_10!$P$18,tendenze_medie_02_10!$T$18,tendenze_medie_02_10!$X$18,tendenze_medie_02_10!$AB$18,tendenze_medie_02_10!$AF$18,tendenze_medie_02_10!$AJ$18,tendenze_medie_02_10!$AN$18)</c:f>
              <c:numCache>
                <c:ptCount val="9"/>
                <c:pt idx="0">
                  <c:v>6.333333333333333</c:v>
                </c:pt>
                <c:pt idx="1">
                  <c:v>11.733333333333334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(tendenze_medie_02_10!$H$29,tendenze_medie_02_10!$L$29,tendenze_medie_02_10!$P$29,tendenze_medie_02_10!$T$29,tendenze_medie_02_10!$X$29,tendenze_medie_02_10!$AB$29,tendenze_medie_02_10!$AF$29,tendenze_medie_02_10!$AJ$29,tendenze_medie_02_10!$AN$29)</c:f>
              <c:numCache>
                <c:ptCount val="9"/>
                <c:pt idx="0">
                  <c:v>6.949999999999999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4.3999999999999995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(tendenze_medie_02_10!$H$31,tendenze_medie_02_10!$L$31,tendenze_medie_02_10!$P$31,tendenze_medie_02_10!$T$31,tendenze_medie_02_10!$X$31,tendenze_medie_02_10!$AB$31,tendenze_medie_02_10!$AF$31,tendenze_medie_02_10!$AJ$31,tendenze_medie_02_10!$AN$31)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Cadmio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tendenze_medie_02_10!$A$18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(tendenze_medie_02_10!$I$18,tendenze_medie_02_10!$M$18,tendenze_medie_02_10!$Q$18,tendenze_medie_02_10!$U$18,tendenze_medie_02_10!$Y$18,tendenze_medie_02_10!$AC$18,tendenze_medie_02_10!$AG$18,tendenze_medie_02_10!$AK$18,tendenze_medie_02_10!$AO$18)</c:f>
              <c:numCache>
                <c:ptCount val="9"/>
                <c:pt idx="0">
                  <c:v>1.4666666666666668</c:v>
                </c:pt>
                <c:pt idx="1">
                  <c:v>3.5666666666666664</c:v>
                </c:pt>
                <c:pt idx="2">
                  <c:v>2.8000000000000003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(tendenze_medie_02_10!$I$29,tendenze_medie_02_10!$M$29,tendenze_medie_02_10!$Q$29,tendenze_medie_02_10!$U$29,tendenze_medie_02_10!$Y$29,tendenze_medie_02_10!$AC$29,tendenze_medie_02_10!$AG$29,tendenze_medie_02_10!$AK$29,tendenze_medie_02_10!$AO$29)</c:f>
              <c:numCache>
                <c:ptCount val="9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tendenze_medie_02_10!$F$34:$F$42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(tendenze_medie_02_10!$I$31,tendenze_medie_02_10!$M$31,tendenze_medie_02_10!$Q$31,tendenze_medie_02_10!$U$31,tendenze_medie_02_10!$Y$31,tendenze_medie_02_10!$AC$31,tendenze_medie_02_10!$AG$31,tendenze_medie_02_10!$AK$31,tendenze_medie_02_10!$AO$31)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0.18325</cdr:y>
    </cdr:from>
    <cdr:to>
      <cdr:x>0.6395</cdr:x>
      <cdr:y>0.87425</cdr:y>
    </cdr:to>
    <cdr:sp>
      <cdr:nvSpPr>
        <cdr:cNvPr id="1" name="Line 1"/>
        <cdr:cNvSpPr>
          <a:spLocks/>
        </cdr:cNvSpPr>
      </cdr:nvSpPr>
      <cdr:spPr>
        <a:xfrm>
          <a:off x="5476875" y="108585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0.292</cdr:y>
    </cdr:from>
    <cdr:to>
      <cdr:x>0.77275</cdr:x>
      <cdr:y>0.37325</cdr:y>
    </cdr:to>
    <cdr:sp>
      <cdr:nvSpPr>
        <cdr:cNvPr id="2" name="AutoShape 2"/>
        <cdr:cNvSpPr>
          <a:spLocks/>
        </cdr:cNvSpPr>
      </cdr:nvSpPr>
      <cdr:spPr>
        <a:xfrm>
          <a:off x="5524500" y="1733550"/>
          <a:ext cx="1095375" cy="4857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0.35475</cdr:y>
    </cdr:from>
    <cdr:to>
      <cdr:x>0.7765</cdr:x>
      <cdr:y>0.4365</cdr:y>
    </cdr:to>
    <cdr:sp>
      <cdr:nvSpPr>
        <cdr:cNvPr id="1" name="AutoShape 3"/>
        <cdr:cNvSpPr>
          <a:spLocks/>
        </cdr:cNvSpPr>
      </cdr:nvSpPr>
      <cdr:spPr>
        <a:xfrm>
          <a:off x="5562600" y="2114550"/>
          <a:ext cx="1085850" cy="4857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0.64425</cdr:x>
      <cdr:y>0.18175</cdr:y>
    </cdr:from>
    <cdr:to>
      <cdr:x>0.64425</cdr:x>
      <cdr:y>0.873</cdr:y>
    </cdr:to>
    <cdr:sp>
      <cdr:nvSpPr>
        <cdr:cNvPr id="2" name="Line 4"/>
        <cdr:cNvSpPr>
          <a:spLocks/>
        </cdr:cNvSpPr>
      </cdr:nvSpPr>
      <cdr:spPr>
        <a:xfrm flipH="1">
          <a:off x="5514975" y="10763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0.64575</cdr:x>
      <cdr:y>0.43075</cdr:y>
    </cdr:from>
    <cdr:to>
      <cdr:x>0.77325</cdr:x>
      <cdr:y>0.5125</cdr:y>
    </cdr:to>
    <cdr:sp>
      <cdr:nvSpPr>
        <cdr:cNvPr id="1" name="AutoShape 1"/>
        <cdr:cNvSpPr>
          <a:spLocks/>
        </cdr:cNvSpPr>
      </cdr:nvSpPr>
      <cdr:spPr>
        <a:xfrm>
          <a:off x="5534025" y="2562225"/>
          <a:ext cx="1095375" cy="4857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0.6395</cdr:x>
      <cdr:y>0.18325</cdr:y>
    </cdr:from>
    <cdr:to>
      <cdr:x>0.6395</cdr:x>
      <cdr:y>0.87575</cdr:y>
    </cdr:to>
    <cdr:sp>
      <cdr:nvSpPr>
        <cdr:cNvPr id="2" name="Line 2"/>
        <cdr:cNvSpPr>
          <a:spLocks/>
        </cdr:cNvSpPr>
      </cdr:nvSpPr>
      <cdr:spPr>
        <a:xfrm>
          <a:off x="5476875" y="10858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11.00390625" style="0" customWidth="1"/>
    <col min="6" max="6" width="11.57421875" style="0" bestFit="1" customWidth="1"/>
    <col min="7" max="9" width="6.7109375" style="0" customWidth="1"/>
    <col min="10" max="10" width="11.57421875" style="0" bestFit="1" customWidth="1"/>
    <col min="11" max="13" width="6.7109375" style="0" customWidth="1"/>
    <col min="14" max="14" width="11.57421875" style="0" bestFit="1" customWidth="1"/>
    <col min="15" max="17" width="6.7109375" style="0" customWidth="1"/>
    <col min="18" max="18" width="11.57421875" style="0" bestFit="1" customWidth="1"/>
    <col min="19" max="21" width="6.7109375" style="0" customWidth="1"/>
    <col min="22" max="22" width="11.57421875" style="0" bestFit="1" customWidth="1"/>
    <col min="23" max="25" width="6.7109375" style="0" customWidth="1"/>
    <col min="26" max="26" width="11.57421875" style="0" bestFit="1" customWidth="1"/>
    <col min="27" max="29" width="6.7109375" style="0" customWidth="1"/>
    <col min="30" max="30" width="11.57421875" style="0" bestFit="1" customWidth="1"/>
    <col min="31" max="33" width="6.7109375" style="0" customWidth="1"/>
    <col min="34" max="34" width="11.57421875" style="0" bestFit="1" customWidth="1"/>
    <col min="35" max="35" width="6.7109375" style="28" customWidth="1"/>
    <col min="36" max="37" width="6.7109375" style="0" customWidth="1"/>
    <col min="38" max="38" width="11.140625" style="0" bestFit="1" customWidth="1"/>
    <col min="39" max="41" width="6.7109375" style="0" customWidth="1"/>
  </cols>
  <sheetData>
    <row r="1" ht="15.75">
      <c r="A1" s="72" t="s">
        <v>95</v>
      </c>
    </row>
    <row r="3" spans="1:41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</row>
    <row r="4" spans="1:41" ht="37.5" customHeight="1">
      <c r="A4" s="3" t="s">
        <v>28</v>
      </c>
      <c r="B4" s="3" t="s">
        <v>29</v>
      </c>
      <c r="C4" s="4" t="s">
        <v>38</v>
      </c>
      <c r="D4" s="4" t="s">
        <v>30</v>
      </c>
      <c r="E4" s="4" t="s">
        <v>5</v>
      </c>
      <c r="F4" s="4" t="s">
        <v>72</v>
      </c>
      <c r="G4" s="82" t="s">
        <v>73</v>
      </c>
      <c r="H4" s="82"/>
      <c r="I4" s="82"/>
      <c r="J4" s="4" t="s">
        <v>74</v>
      </c>
      <c r="K4" s="82" t="s">
        <v>75</v>
      </c>
      <c r="L4" s="82"/>
      <c r="M4" s="82"/>
      <c r="N4" s="4" t="s">
        <v>89</v>
      </c>
      <c r="O4" s="82" t="s">
        <v>88</v>
      </c>
      <c r="P4" s="82"/>
      <c r="Q4" s="82"/>
      <c r="R4" s="4" t="s">
        <v>87</v>
      </c>
      <c r="S4" s="82" t="s">
        <v>86</v>
      </c>
      <c r="T4" s="82"/>
      <c r="U4" s="82"/>
      <c r="V4" s="4" t="s">
        <v>85</v>
      </c>
      <c r="W4" s="82" t="s">
        <v>84</v>
      </c>
      <c r="X4" s="82"/>
      <c r="Y4" s="82"/>
      <c r="Z4" s="4" t="s">
        <v>83</v>
      </c>
      <c r="AA4" s="82" t="s">
        <v>82</v>
      </c>
      <c r="AB4" s="82"/>
      <c r="AC4" s="82"/>
      <c r="AD4" s="4" t="s">
        <v>81</v>
      </c>
      <c r="AE4" s="82" t="s">
        <v>80</v>
      </c>
      <c r="AF4" s="82"/>
      <c r="AG4" s="82"/>
      <c r="AH4" s="4" t="s">
        <v>79</v>
      </c>
      <c r="AI4" s="82" t="s">
        <v>78</v>
      </c>
      <c r="AJ4" s="82"/>
      <c r="AK4" s="82"/>
      <c r="AL4" s="4" t="s">
        <v>76</v>
      </c>
      <c r="AM4" s="82" t="s">
        <v>77</v>
      </c>
      <c r="AN4" s="82"/>
      <c r="AO4" s="82"/>
    </row>
    <row r="5" spans="1:41" ht="12.75">
      <c r="A5" s="76" t="s">
        <v>65</v>
      </c>
      <c r="B5" s="1" t="s">
        <v>17</v>
      </c>
      <c r="C5" s="5" t="s">
        <v>39</v>
      </c>
      <c r="D5" s="1" t="s">
        <v>16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</row>
    <row r="6" spans="1:41" ht="12.75">
      <c r="A6" s="78"/>
      <c r="B6" s="1" t="s">
        <v>19</v>
      </c>
      <c r="C6" s="5" t="s">
        <v>40</v>
      </c>
      <c r="D6" s="1" t="s">
        <v>18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</row>
    <row r="7" spans="1:41" ht="12.75">
      <c r="A7" s="77"/>
      <c r="B7" s="33" t="s">
        <v>58</v>
      </c>
      <c r="C7" s="5" t="s">
        <v>60</v>
      </c>
      <c r="D7" s="33" t="s">
        <v>53</v>
      </c>
      <c r="E7" s="31" t="s">
        <v>31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4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</row>
    <row r="8" spans="1:41" ht="12.75">
      <c r="A8" s="76" t="s">
        <v>66</v>
      </c>
      <c r="B8" s="1" t="s">
        <v>7</v>
      </c>
      <c r="C8" s="5" t="s">
        <v>43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51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</row>
    <row r="9" spans="1:41" ht="12.75">
      <c r="A9" s="77"/>
      <c r="B9" s="33" t="s">
        <v>54</v>
      </c>
      <c r="C9" s="5">
        <v>99904</v>
      </c>
      <c r="D9" s="33" t="s">
        <v>59</v>
      </c>
      <c r="E9" s="31" t="s">
        <v>31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40" t="s">
        <v>4</v>
      </c>
      <c r="U9" s="40" t="s">
        <v>4</v>
      </c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0" t="s">
        <v>4</v>
      </c>
      <c r="AH9" s="56" t="s">
        <v>4</v>
      </c>
      <c r="AI9" s="40" t="s">
        <v>4</v>
      </c>
      <c r="AJ9" s="40" t="s">
        <v>4</v>
      </c>
      <c r="AK9" s="40" t="s">
        <v>4</v>
      </c>
      <c r="AL9" s="24">
        <v>0.01</v>
      </c>
      <c r="AM9" s="11">
        <v>0.8</v>
      </c>
      <c r="AN9" s="11">
        <v>2.5</v>
      </c>
      <c r="AO9" s="11">
        <v>1</v>
      </c>
    </row>
    <row r="10" spans="1:41" ht="12.75">
      <c r="A10" s="79" t="s">
        <v>67</v>
      </c>
      <c r="B10" s="1" t="s">
        <v>14</v>
      </c>
      <c r="C10" s="5" t="s">
        <v>44</v>
      </c>
      <c r="D10" s="1" t="s">
        <v>14</v>
      </c>
      <c r="E10" s="6" t="s">
        <v>15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7">
        <v>0.02</v>
      </c>
      <c r="S10" s="6">
        <v>1.9</v>
      </c>
      <c r="T10" s="5">
        <v>8.2</v>
      </c>
      <c r="U10" s="5">
        <v>1.2</v>
      </c>
      <c r="V10" s="7">
        <v>0.02</v>
      </c>
      <c r="W10" s="19">
        <v>1.3</v>
      </c>
      <c r="X10" s="19">
        <v>6.8</v>
      </c>
      <c r="Y10" s="19">
        <v>2.1</v>
      </c>
      <c r="Z10" s="5" t="s">
        <v>4</v>
      </c>
      <c r="AA10" s="5" t="s">
        <v>4</v>
      </c>
      <c r="AB10" s="5" t="s">
        <v>4</v>
      </c>
      <c r="AC10" s="5" t="s">
        <v>4</v>
      </c>
      <c r="AD10" s="5" t="s">
        <v>4</v>
      </c>
      <c r="AE10" s="5" t="s">
        <v>4</v>
      </c>
      <c r="AF10" s="5" t="s">
        <v>4</v>
      </c>
      <c r="AG10" s="5" t="s">
        <v>4</v>
      </c>
      <c r="AH10" s="57" t="s">
        <v>4</v>
      </c>
      <c r="AI10" s="5" t="s">
        <v>4</v>
      </c>
      <c r="AJ10" s="5" t="s">
        <v>4</v>
      </c>
      <c r="AK10" s="5" t="s">
        <v>4</v>
      </c>
      <c r="AL10" s="24" t="s">
        <v>4</v>
      </c>
      <c r="AM10" s="11" t="s">
        <v>4</v>
      </c>
      <c r="AN10" s="11" t="s">
        <v>4</v>
      </c>
      <c r="AO10" s="11" t="s">
        <v>4</v>
      </c>
    </row>
    <row r="11" spans="1:41" ht="12.75">
      <c r="A11" s="80"/>
      <c r="B11" s="1" t="s">
        <v>13</v>
      </c>
      <c r="C11" s="5" t="s">
        <v>45</v>
      </c>
      <c r="D11" s="1" t="s">
        <v>12</v>
      </c>
      <c r="E11" s="6" t="s">
        <v>10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5">
        <v>1.9</v>
      </c>
      <c r="T11" s="5">
        <v>5.8</v>
      </c>
      <c r="U11" s="5">
        <v>1.8</v>
      </c>
      <c r="V11" s="7">
        <v>0.03</v>
      </c>
      <c r="W11" s="19">
        <v>1.9</v>
      </c>
      <c r="X11" s="19">
        <v>6.9</v>
      </c>
      <c r="Y11" s="19">
        <v>1.4</v>
      </c>
      <c r="Z11" s="5">
        <v>0.01</v>
      </c>
      <c r="AA11" s="9">
        <v>1.37</v>
      </c>
      <c r="AB11" s="5">
        <v>4.8</v>
      </c>
      <c r="AC11" s="9">
        <v>1.01</v>
      </c>
      <c r="AD11" s="5">
        <v>0.01</v>
      </c>
      <c r="AE11" s="5">
        <v>1.2</v>
      </c>
      <c r="AF11" s="5">
        <v>2.5</v>
      </c>
      <c r="AG11" s="5">
        <v>0.8</v>
      </c>
      <c r="AH11" s="57">
        <v>0.01</v>
      </c>
      <c r="AI11" s="11">
        <v>0.5</v>
      </c>
      <c r="AJ11" s="11">
        <v>2.9</v>
      </c>
      <c r="AK11" s="11">
        <v>0.4</v>
      </c>
      <c r="AL11" s="24">
        <v>0.011</v>
      </c>
      <c r="AM11" s="11">
        <v>0.6</v>
      </c>
      <c r="AN11" s="11">
        <v>2.2</v>
      </c>
      <c r="AO11" s="11">
        <v>0.5</v>
      </c>
    </row>
    <row r="12" spans="1:49" ht="12.75">
      <c r="A12" s="81"/>
      <c r="B12" s="30" t="s">
        <v>55</v>
      </c>
      <c r="C12" s="5">
        <v>99905</v>
      </c>
      <c r="D12" s="30" t="s">
        <v>55</v>
      </c>
      <c r="E12" s="31" t="s">
        <v>31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40" t="s">
        <v>4</v>
      </c>
      <c r="U12" s="40" t="s">
        <v>4</v>
      </c>
      <c r="V12" s="40" t="s">
        <v>4</v>
      </c>
      <c r="W12" s="40" t="s">
        <v>4</v>
      </c>
      <c r="X12" s="40" t="s">
        <v>4</v>
      </c>
      <c r="Y12" s="40" t="s">
        <v>4</v>
      </c>
      <c r="Z12" s="40" t="s">
        <v>4</v>
      </c>
      <c r="AA12" s="40" t="s">
        <v>4</v>
      </c>
      <c r="AB12" s="40" t="s">
        <v>4</v>
      </c>
      <c r="AC12" s="40" t="s">
        <v>4</v>
      </c>
      <c r="AD12" s="40" t="s">
        <v>4</v>
      </c>
      <c r="AE12" s="40" t="s">
        <v>4</v>
      </c>
      <c r="AF12" s="40" t="s">
        <v>4</v>
      </c>
      <c r="AG12" s="40" t="s">
        <v>4</v>
      </c>
      <c r="AH12" s="56" t="s">
        <v>4</v>
      </c>
      <c r="AI12" s="40" t="s">
        <v>4</v>
      </c>
      <c r="AJ12" s="40" t="s">
        <v>4</v>
      </c>
      <c r="AK12" s="40" t="s">
        <v>4</v>
      </c>
      <c r="AL12" s="24">
        <v>0.009</v>
      </c>
      <c r="AM12" s="11">
        <v>0.6</v>
      </c>
      <c r="AN12" s="11">
        <v>2</v>
      </c>
      <c r="AO12" s="11">
        <v>0.4</v>
      </c>
      <c r="AP12" s="43"/>
      <c r="AQ12" s="44"/>
      <c r="AR12" s="44"/>
      <c r="AS12" s="44"/>
      <c r="AT12" s="44"/>
      <c r="AU12" s="44"/>
      <c r="AV12" s="44"/>
      <c r="AW12" s="44"/>
    </row>
    <row r="13" spans="1:41" ht="12.75">
      <c r="A13" s="59" t="s">
        <v>68</v>
      </c>
      <c r="B13" s="1" t="s">
        <v>21</v>
      </c>
      <c r="C13" s="5" t="s">
        <v>46</v>
      </c>
      <c r="D13" s="1" t="s">
        <v>20</v>
      </c>
      <c r="E13" s="6" t="s">
        <v>10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15">
        <v>0.03</v>
      </c>
      <c r="S13" s="5">
        <v>0.5</v>
      </c>
      <c r="T13" s="9">
        <v>7.1</v>
      </c>
      <c r="U13" s="5">
        <v>3.9</v>
      </c>
      <c r="V13" s="7">
        <v>0.018</v>
      </c>
      <c r="W13" s="5" t="s">
        <v>4</v>
      </c>
      <c r="X13" s="8">
        <v>5.9</v>
      </c>
      <c r="Y13" s="6">
        <v>1.1</v>
      </c>
      <c r="Z13" s="7">
        <f>9.9/1000</f>
        <v>0.0099</v>
      </c>
      <c r="AA13" s="6">
        <v>0.8</v>
      </c>
      <c r="AB13" s="8">
        <v>10.5</v>
      </c>
      <c r="AC13" s="6">
        <v>0.3</v>
      </c>
      <c r="AD13" s="12">
        <v>0.0135</v>
      </c>
      <c r="AE13" s="14">
        <v>1.4</v>
      </c>
      <c r="AF13" s="10">
        <v>2.6</v>
      </c>
      <c r="AG13" s="14">
        <v>0.5</v>
      </c>
      <c r="AH13" s="57">
        <v>0.014</v>
      </c>
      <c r="AI13" s="11">
        <v>0.5</v>
      </c>
      <c r="AJ13" s="11">
        <v>5</v>
      </c>
      <c r="AK13" s="11">
        <v>0.2</v>
      </c>
      <c r="AL13" s="24">
        <v>0.012</v>
      </c>
      <c r="AM13" s="11">
        <v>0.9</v>
      </c>
      <c r="AN13" s="11">
        <v>3.4</v>
      </c>
      <c r="AO13" s="11">
        <v>0.8</v>
      </c>
    </row>
    <row r="14" spans="1:41" ht="12.75">
      <c r="A14" s="59" t="s">
        <v>71</v>
      </c>
      <c r="B14" s="1" t="s">
        <v>23</v>
      </c>
      <c r="C14" s="5" t="s">
        <v>47</v>
      </c>
      <c r="D14" s="2" t="s">
        <v>22</v>
      </c>
      <c r="E14" s="6" t="s">
        <v>10</v>
      </c>
      <c r="F14" s="7">
        <v>0.0305</v>
      </c>
      <c r="G14" s="5">
        <v>8.4</v>
      </c>
      <c r="H14" s="5">
        <v>5.7</v>
      </c>
      <c r="I14" s="5">
        <v>2.5</v>
      </c>
      <c r="J14" s="7">
        <v>0.02479811320754717</v>
      </c>
      <c r="K14" s="5">
        <v>5.9</v>
      </c>
      <c r="L14" s="9">
        <v>6</v>
      </c>
      <c r="M14" s="5">
        <v>4.1</v>
      </c>
      <c r="N14" s="7">
        <v>0.029574418604651164</v>
      </c>
      <c r="O14" s="9">
        <v>3.6</v>
      </c>
      <c r="P14" s="9">
        <v>6.8</v>
      </c>
      <c r="Q14" s="9">
        <v>5.5</v>
      </c>
      <c r="R14" s="7">
        <v>0.023</v>
      </c>
      <c r="S14" s="8">
        <v>3.2</v>
      </c>
      <c r="T14" s="9">
        <v>4.7</v>
      </c>
      <c r="U14" s="9">
        <v>3.6</v>
      </c>
      <c r="V14" s="7">
        <v>0.0254</v>
      </c>
      <c r="W14" s="6">
        <v>4.5</v>
      </c>
      <c r="X14" s="8">
        <v>5.4</v>
      </c>
      <c r="Y14" s="6">
        <v>4.1</v>
      </c>
      <c r="Z14" s="15">
        <f>19.01875/1000</f>
        <v>0.01901875</v>
      </c>
      <c r="AA14" s="8">
        <v>3.3988700564971754</v>
      </c>
      <c r="AB14" s="8">
        <v>6.867231638418075</v>
      </c>
      <c r="AC14" s="8">
        <v>3.5457627118644077</v>
      </c>
      <c r="AD14" s="12">
        <v>0.0162</v>
      </c>
      <c r="AE14" s="11">
        <v>3</v>
      </c>
      <c r="AF14" s="11">
        <v>7.1</v>
      </c>
      <c r="AG14" s="11">
        <v>2.8</v>
      </c>
      <c r="AH14" s="57">
        <v>0.0129</v>
      </c>
      <c r="AI14" s="11">
        <v>2.3</v>
      </c>
      <c r="AJ14" s="11">
        <v>3.8</v>
      </c>
      <c r="AK14" s="11">
        <v>1.9</v>
      </c>
      <c r="AL14" s="24">
        <v>0.013</v>
      </c>
      <c r="AM14" s="11">
        <v>1.8</v>
      </c>
      <c r="AN14" s="11">
        <v>3.6</v>
      </c>
      <c r="AO14" s="11">
        <v>1.6</v>
      </c>
    </row>
    <row r="15" spans="1:41" ht="12.75">
      <c r="A15" s="76" t="s">
        <v>70</v>
      </c>
      <c r="B15" s="1" t="s">
        <v>26</v>
      </c>
      <c r="C15" s="5" t="s">
        <v>51</v>
      </c>
      <c r="D15" s="1" t="s">
        <v>27</v>
      </c>
      <c r="E15" s="6" t="s">
        <v>10</v>
      </c>
      <c r="F15" s="7">
        <v>0.0248</v>
      </c>
      <c r="G15" s="5">
        <v>1.2</v>
      </c>
      <c r="H15" s="5">
        <v>8.3</v>
      </c>
      <c r="I15" s="5">
        <v>0.5</v>
      </c>
      <c r="J15" s="7">
        <v>0.0319</v>
      </c>
      <c r="K15" s="5">
        <v>2.7</v>
      </c>
      <c r="L15" s="5">
        <v>23</v>
      </c>
      <c r="M15" s="5">
        <v>1.5</v>
      </c>
      <c r="N15" s="7">
        <v>0.027093333333333303</v>
      </c>
      <c r="O15" s="5">
        <v>2.1</v>
      </c>
      <c r="P15" s="5">
        <v>7.6</v>
      </c>
      <c r="Q15" s="5">
        <v>1.4</v>
      </c>
      <c r="R15" s="20" t="s">
        <v>4</v>
      </c>
      <c r="S15" s="21" t="s">
        <v>4</v>
      </c>
      <c r="T15" s="9" t="s">
        <v>4</v>
      </c>
      <c r="U15" s="22" t="s">
        <v>4</v>
      </c>
      <c r="V15" s="7">
        <v>0.02387</v>
      </c>
      <c r="W15" s="19">
        <v>1.27</v>
      </c>
      <c r="X15" s="8">
        <v>12.802</v>
      </c>
      <c r="Y15" s="6">
        <v>1.2</v>
      </c>
      <c r="Z15" s="15">
        <v>0.0216</v>
      </c>
      <c r="AA15" s="19">
        <v>2.3</v>
      </c>
      <c r="AB15" s="9">
        <v>8.1</v>
      </c>
      <c r="AC15" s="5">
        <v>1.6</v>
      </c>
      <c r="AD15" s="27">
        <v>0.0166</v>
      </c>
      <c r="AE15" s="26">
        <v>1.84</v>
      </c>
      <c r="AF15" s="26">
        <v>8.69</v>
      </c>
      <c r="AG15" s="26">
        <v>1.55</v>
      </c>
      <c r="AH15" s="57">
        <v>0.01</v>
      </c>
      <c r="AI15" s="11">
        <v>1.4</v>
      </c>
      <c r="AJ15" s="11">
        <v>6.8</v>
      </c>
      <c r="AK15" s="11">
        <v>1</v>
      </c>
      <c r="AL15" s="24">
        <v>0.01</v>
      </c>
      <c r="AM15" s="11">
        <v>0.7</v>
      </c>
      <c r="AN15" s="11">
        <v>4.4</v>
      </c>
      <c r="AO15" s="11">
        <v>0.3</v>
      </c>
    </row>
    <row r="16" spans="1:41" ht="12.75">
      <c r="A16" s="77"/>
      <c r="B16" s="41" t="s">
        <v>57</v>
      </c>
      <c r="C16" s="46" t="s">
        <v>62</v>
      </c>
      <c r="D16" s="41" t="s">
        <v>57</v>
      </c>
      <c r="E16" s="5" t="s">
        <v>10</v>
      </c>
      <c r="F16" s="20" t="s">
        <v>4</v>
      </c>
      <c r="G16" s="20" t="s">
        <v>4</v>
      </c>
      <c r="H16" s="20" t="s">
        <v>4</v>
      </c>
      <c r="I16" s="20" t="s">
        <v>4</v>
      </c>
      <c r="J16" s="20" t="s">
        <v>4</v>
      </c>
      <c r="K16" s="20" t="s">
        <v>4</v>
      </c>
      <c r="L16" s="20" t="s">
        <v>4</v>
      </c>
      <c r="M16" s="20" t="s">
        <v>4</v>
      </c>
      <c r="N16" s="20" t="s">
        <v>4</v>
      </c>
      <c r="O16" s="20" t="s">
        <v>4</v>
      </c>
      <c r="P16" s="20" t="s">
        <v>4</v>
      </c>
      <c r="Q16" s="20" t="s">
        <v>4</v>
      </c>
      <c r="R16" s="20" t="s">
        <v>4</v>
      </c>
      <c r="S16" s="21" t="s">
        <v>4</v>
      </c>
      <c r="T16" s="18" t="s">
        <v>4</v>
      </c>
      <c r="U16" s="20" t="s">
        <v>4</v>
      </c>
      <c r="V16" s="20" t="s">
        <v>4</v>
      </c>
      <c r="W16" s="20" t="s">
        <v>4</v>
      </c>
      <c r="X16" s="20" t="s">
        <v>4</v>
      </c>
      <c r="Y16" s="20" t="s">
        <v>4</v>
      </c>
      <c r="Z16" s="20" t="s">
        <v>4</v>
      </c>
      <c r="AA16" s="20" t="s">
        <v>4</v>
      </c>
      <c r="AB16" s="20" t="s">
        <v>4</v>
      </c>
      <c r="AC16" s="20" t="s">
        <v>4</v>
      </c>
      <c r="AD16" s="20" t="s">
        <v>4</v>
      </c>
      <c r="AE16" s="20" t="s">
        <v>4</v>
      </c>
      <c r="AF16" s="20" t="s">
        <v>4</v>
      </c>
      <c r="AG16" s="20" t="s">
        <v>4</v>
      </c>
      <c r="AH16" s="21" t="s">
        <v>4</v>
      </c>
      <c r="AI16" s="20" t="s">
        <v>4</v>
      </c>
      <c r="AJ16" s="20" t="s">
        <v>4</v>
      </c>
      <c r="AK16" s="20" t="s">
        <v>4</v>
      </c>
      <c r="AL16" s="24">
        <v>0.006</v>
      </c>
      <c r="AM16" s="11">
        <v>0.6</v>
      </c>
      <c r="AN16" s="11">
        <v>2</v>
      </c>
      <c r="AO16" s="11">
        <v>0.2</v>
      </c>
    </row>
    <row r="17" spans="1:41" ht="12.75">
      <c r="A17" s="59" t="s">
        <v>69</v>
      </c>
      <c r="B17" s="1" t="s">
        <v>25</v>
      </c>
      <c r="C17" s="5" t="s">
        <v>50</v>
      </c>
      <c r="D17" s="1" t="s">
        <v>36</v>
      </c>
      <c r="E17" s="6" t="s">
        <v>31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 t="s">
        <v>4</v>
      </c>
      <c r="L17" s="20" t="s">
        <v>4</v>
      </c>
      <c r="M17" s="20" t="s">
        <v>4</v>
      </c>
      <c r="N17" s="20" t="s">
        <v>4</v>
      </c>
      <c r="O17" s="20" t="s">
        <v>4</v>
      </c>
      <c r="P17" s="20" t="s">
        <v>4</v>
      </c>
      <c r="Q17" s="20" t="s">
        <v>4</v>
      </c>
      <c r="R17" s="20" t="s">
        <v>4</v>
      </c>
      <c r="S17" s="20" t="s">
        <v>4</v>
      </c>
      <c r="T17" s="20" t="s">
        <v>4</v>
      </c>
      <c r="U17" s="20" t="s">
        <v>4</v>
      </c>
      <c r="V17" s="20" t="s">
        <v>4</v>
      </c>
      <c r="W17" s="20" t="s">
        <v>4</v>
      </c>
      <c r="X17" s="20" t="s">
        <v>4</v>
      </c>
      <c r="Y17" s="20" t="s">
        <v>4</v>
      </c>
      <c r="Z17" s="20" t="s">
        <v>4</v>
      </c>
      <c r="AA17" s="20" t="s">
        <v>4</v>
      </c>
      <c r="AB17" s="20" t="s">
        <v>4</v>
      </c>
      <c r="AC17" s="20" t="s">
        <v>4</v>
      </c>
      <c r="AD17" s="20" t="s">
        <v>4</v>
      </c>
      <c r="AE17" s="20" t="s">
        <v>4</v>
      </c>
      <c r="AF17" s="20" t="s">
        <v>4</v>
      </c>
      <c r="AG17" s="20" t="s">
        <v>4</v>
      </c>
      <c r="AH17" s="58">
        <v>0.0091</v>
      </c>
      <c r="AI17" s="14">
        <v>0.5</v>
      </c>
      <c r="AJ17" s="10">
        <v>2.2</v>
      </c>
      <c r="AK17" s="14">
        <v>0.1</v>
      </c>
      <c r="AL17" s="24">
        <v>0.014</v>
      </c>
      <c r="AM17" s="11">
        <v>0.6</v>
      </c>
      <c r="AN17" s="11">
        <v>3.3</v>
      </c>
      <c r="AO17" s="11">
        <v>0.2</v>
      </c>
    </row>
    <row r="18" spans="1:41" ht="12.75">
      <c r="A18" s="60" t="s">
        <v>90</v>
      </c>
      <c r="B18" s="61"/>
      <c r="C18" s="62"/>
      <c r="D18" s="61"/>
      <c r="E18" s="62"/>
      <c r="F18" s="67">
        <f>AVERAGE(F5:F17)</f>
        <v>0.031433333333333334</v>
      </c>
      <c r="G18" s="63">
        <f aca="true" t="shared" si="0" ref="G18:AO18">AVERAGE(G5:G17)</f>
        <v>3.9333333333333336</v>
      </c>
      <c r="H18" s="63">
        <f t="shared" si="0"/>
        <v>6.333333333333333</v>
      </c>
      <c r="I18" s="63">
        <f t="shared" si="0"/>
        <v>1.4666666666666668</v>
      </c>
      <c r="J18" s="67">
        <f t="shared" si="0"/>
        <v>0.029505431675242996</v>
      </c>
      <c r="K18" s="63">
        <f t="shared" si="0"/>
        <v>4.566666666666666</v>
      </c>
      <c r="L18" s="63">
        <f t="shared" si="0"/>
        <v>11.733333333333334</v>
      </c>
      <c r="M18" s="63">
        <f t="shared" si="0"/>
        <v>3.5666666666666664</v>
      </c>
      <c r="N18" s="67">
        <f t="shared" si="0"/>
        <v>0.026894541651285825</v>
      </c>
      <c r="O18" s="63">
        <f t="shared" si="0"/>
        <v>3.5999999999999996</v>
      </c>
      <c r="P18" s="63">
        <f t="shared" si="0"/>
        <v>6.7</v>
      </c>
      <c r="Q18" s="63">
        <f t="shared" si="0"/>
        <v>2.8000000000000003</v>
      </c>
      <c r="R18" s="67">
        <f t="shared" si="0"/>
        <v>0.019857142857142858</v>
      </c>
      <c r="S18" s="63">
        <f t="shared" si="0"/>
        <v>1.8142857142857143</v>
      </c>
      <c r="T18" s="63">
        <f t="shared" si="0"/>
        <v>4.428571428571428</v>
      </c>
      <c r="U18" s="63">
        <f t="shared" si="0"/>
        <v>1.8857142857142857</v>
      </c>
      <c r="V18" s="67">
        <f t="shared" si="0"/>
        <v>0.022020528757633426</v>
      </c>
      <c r="W18" s="63">
        <f t="shared" si="0"/>
        <v>1.8440659415011633</v>
      </c>
      <c r="X18" s="63">
        <f t="shared" si="0"/>
        <v>5.425249999999999</v>
      </c>
      <c r="Y18" s="63">
        <f t="shared" si="0"/>
        <v>1.4728365425148064</v>
      </c>
      <c r="Z18" s="67">
        <f t="shared" si="0"/>
        <v>0.014188995278710675</v>
      </c>
      <c r="AA18" s="63">
        <f t="shared" si="0"/>
        <v>1.606052010642207</v>
      </c>
      <c r="AB18" s="63">
        <f t="shared" si="0"/>
        <v>4.776213821128759</v>
      </c>
      <c r="AC18" s="63">
        <f t="shared" si="0"/>
        <v>1.316399841684815</v>
      </c>
      <c r="AD18" s="67">
        <f t="shared" si="0"/>
        <v>0.012614285714285715</v>
      </c>
      <c r="AE18" s="63">
        <f t="shared" si="0"/>
        <v>1.52</v>
      </c>
      <c r="AF18" s="63">
        <f t="shared" si="0"/>
        <v>3.5985714285714283</v>
      </c>
      <c r="AG18" s="63">
        <f t="shared" si="0"/>
        <v>1.2357142857142858</v>
      </c>
      <c r="AH18" s="67">
        <f t="shared" si="0"/>
        <v>0.010199999999999999</v>
      </c>
      <c r="AI18" s="63">
        <f t="shared" si="0"/>
        <v>0.925</v>
      </c>
      <c r="AJ18" s="63">
        <f t="shared" si="0"/>
        <v>3.55</v>
      </c>
      <c r="AK18" s="63">
        <f t="shared" si="0"/>
        <v>0.6375</v>
      </c>
      <c r="AL18" s="67">
        <f t="shared" si="0"/>
        <v>0.008751041666666666</v>
      </c>
      <c r="AM18" s="63">
        <f t="shared" si="0"/>
        <v>0.7357589348478458</v>
      </c>
      <c r="AN18" s="63">
        <f t="shared" si="0"/>
        <v>2.6871466420388708</v>
      </c>
      <c r="AO18" s="63">
        <f t="shared" si="0"/>
        <v>0.49906915538296714</v>
      </c>
    </row>
    <row r="19" spans="1:41" ht="12.75">
      <c r="A19" s="64" t="s">
        <v>91</v>
      </c>
      <c r="B19" s="65"/>
      <c r="C19" s="65"/>
      <c r="D19" s="65"/>
      <c r="E19" s="65"/>
      <c r="F19" s="66">
        <f>COUNT(F5:F17)</f>
        <v>3</v>
      </c>
      <c r="G19" s="66">
        <f aca="true" t="shared" si="1" ref="G19:AO19">COUNT(G5:G17)</f>
        <v>3</v>
      </c>
      <c r="H19" s="66">
        <f t="shared" si="1"/>
        <v>3</v>
      </c>
      <c r="I19" s="66">
        <f t="shared" si="1"/>
        <v>3</v>
      </c>
      <c r="J19" s="66">
        <f t="shared" si="1"/>
        <v>3</v>
      </c>
      <c r="K19" s="66">
        <f t="shared" si="1"/>
        <v>3</v>
      </c>
      <c r="L19" s="66">
        <f t="shared" si="1"/>
        <v>3</v>
      </c>
      <c r="M19" s="66">
        <f t="shared" si="1"/>
        <v>3</v>
      </c>
      <c r="N19" s="66">
        <f t="shared" si="1"/>
        <v>3</v>
      </c>
      <c r="O19" s="66">
        <f t="shared" si="1"/>
        <v>3</v>
      </c>
      <c r="P19" s="66">
        <f t="shared" si="1"/>
        <v>3</v>
      </c>
      <c r="Q19" s="66">
        <f t="shared" si="1"/>
        <v>3</v>
      </c>
      <c r="R19" s="66">
        <f t="shared" si="1"/>
        <v>7</v>
      </c>
      <c r="S19" s="66">
        <f t="shared" si="1"/>
        <v>7</v>
      </c>
      <c r="T19" s="66">
        <f t="shared" si="1"/>
        <v>7</v>
      </c>
      <c r="U19" s="66">
        <f t="shared" si="1"/>
        <v>7</v>
      </c>
      <c r="V19" s="66">
        <f t="shared" si="1"/>
        <v>8</v>
      </c>
      <c r="W19" s="66">
        <f t="shared" si="1"/>
        <v>7</v>
      </c>
      <c r="X19" s="66">
        <f t="shared" si="1"/>
        <v>8</v>
      </c>
      <c r="Y19" s="66">
        <f t="shared" si="1"/>
        <v>8</v>
      </c>
      <c r="Z19" s="66">
        <f t="shared" si="1"/>
        <v>7</v>
      </c>
      <c r="AA19" s="66">
        <f t="shared" si="1"/>
        <v>7</v>
      </c>
      <c r="AB19" s="66">
        <f t="shared" si="1"/>
        <v>7</v>
      </c>
      <c r="AC19" s="66">
        <f t="shared" si="1"/>
        <v>7</v>
      </c>
      <c r="AD19" s="66">
        <f t="shared" si="1"/>
        <v>7</v>
      </c>
      <c r="AE19" s="66">
        <f t="shared" si="1"/>
        <v>7</v>
      </c>
      <c r="AF19" s="66">
        <f t="shared" si="1"/>
        <v>7</v>
      </c>
      <c r="AG19" s="66">
        <f t="shared" si="1"/>
        <v>7</v>
      </c>
      <c r="AH19" s="66">
        <f t="shared" si="1"/>
        <v>8</v>
      </c>
      <c r="AI19" s="66">
        <f t="shared" si="1"/>
        <v>8</v>
      </c>
      <c r="AJ19" s="66">
        <f t="shared" si="1"/>
        <v>8</v>
      </c>
      <c r="AK19" s="66">
        <f t="shared" si="1"/>
        <v>8</v>
      </c>
      <c r="AL19" s="66">
        <f t="shared" si="1"/>
        <v>12</v>
      </c>
      <c r="AM19" s="66">
        <f t="shared" si="1"/>
        <v>12</v>
      </c>
      <c r="AN19" s="66">
        <f t="shared" si="1"/>
        <v>12</v>
      </c>
      <c r="AO19" s="66">
        <f t="shared" si="1"/>
        <v>12</v>
      </c>
    </row>
    <row r="20" spans="1:41" ht="12.75">
      <c r="A20" s="76" t="s">
        <v>66</v>
      </c>
      <c r="B20" s="1" t="s">
        <v>7</v>
      </c>
      <c r="C20" s="5" t="s">
        <v>42</v>
      </c>
      <c r="D20" s="1" t="s">
        <v>6</v>
      </c>
      <c r="E20" s="6" t="s">
        <v>37</v>
      </c>
      <c r="F20" s="7">
        <v>0.04</v>
      </c>
      <c r="G20" s="5">
        <v>2.4</v>
      </c>
      <c r="H20" s="5">
        <v>7.3</v>
      </c>
      <c r="I20" s="5">
        <v>1.9</v>
      </c>
      <c r="J20" s="7">
        <v>0.034</v>
      </c>
      <c r="K20" s="5">
        <v>5.4</v>
      </c>
      <c r="L20" s="5">
        <v>8.6</v>
      </c>
      <c r="M20" s="5">
        <v>5.5</v>
      </c>
      <c r="N20" s="7">
        <v>0.027000000000000003</v>
      </c>
      <c r="O20" s="5">
        <v>5.6</v>
      </c>
      <c r="P20" s="5">
        <v>5.9</v>
      </c>
      <c r="Q20" s="5">
        <v>1.7</v>
      </c>
      <c r="R20" s="7">
        <v>0.028</v>
      </c>
      <c r="S20" s="5">
        <v>3.4</v>
      </c>
      <c r="T20" s="5">
        <v>4</v>
      </c>
      <c r="U20" s="5">
        <v>1.5</v>
      </c>
      <c r="V20" s="7">
        <v>0.022933333444719515</v>
      </c>
      <c r="W20" s="19">
        <v>1.8333333757861208</v>
      </c>
      <c r="X20" s="19">
        <v>2.933333464898169</v>
      </c>
      <c r="Y20" s="19">
        <v>0.7916666984480495</v>
      </c>
      <c r="Z20" s="15">
        <v>0.016558219184333534</v>
      </c>
      <c r="AA20" s="19">
        <v>1.561643875503836</v>
      </c>
      <c r="AB20" s="19">
        <v>1.2534247154739928</v>
      </c>
      <c r="AC20" s="19">
        <v>1.0000000347396079</v>
      </c>
      <c r="AD20" s="37">
        <v>0.02</v>
      </c>
      <c r="AE20" s="38">
        <v>1.3</v>
      </c>
      <c r="AF20" s="38">
        <v>2.4</v>
      </c>
      <c r="AG20" s="38">
        <v>1.1</v>
      </c>
      <c r="AH20" s="55">
        <v>0.0159</v>
      </c>
      <c r="AI20" s="39">
        <v>0.6</v>
      </c>
      <c r="AJ20" s="39">
        <v>5.1</v>
      </c>
      <c r="AK20" s="39">
        <v>0.6</v>
      </c>
      <c r="AL20" s="47">
        <v>0.01</v>
      </c>
      <c r="AM20" s="39">
        <v>0.8</v>
      </c>
      <c r="AN20" s="39">
        <v>4.3</v>
      </c>
      <c r="AO20" s="39">
        <v>0.5</v>
      </c>
    </row>
    <row r="21" spans="1:41" ht="12.75">
      <c r="A21" s="78"/>
      <c r="B21" s="1" t="s">
        <v>33</v>
      </c>
      <c r="C21" s="5" t="s">
        <v>41</v>
      </c>
      <c r="D21" s="1" t="s">
        <v>33</v>
      </c>
      <c r="E21" s="5" t="s">
        <v>11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8" t="s">
        <v>4</v>
      </c>
      <c r="U21" s="8" t="s">
        <v>4</v>
      </c>
      <c r="V21" s="6" t="s">
        <v>4</v>
      </c>
      <c r="W21" s="6" t="s">
        <v>4</v>
      </c>
      <c r="X21" s="8" t="s">
        <v>4</v>
      </c>
      <c r="Y21" s="8" t="s">
        <v>4</v>
      </c>
      <c r="Z21" s="6" t="s">
        <v>4</v>
      </c>
      <c r="AA21" s="6" t="s">
        <v>4</v>
      </c>
      <c r="AB21" s="8" t="s">
        <v>4</v>
      </c>
      <c r="AC21" s="8" t="s">
        <v>4</v>
      </c>
      <c r="AD21" s="14">
        <v>0.01</v>
      </c>
      <c r="AE21" s="14">
        <v>1.2</v>
      </c>
      <c r="AF21" s="10">
        <v>2.1</v>
      </c>
      <c r="AG21" s="14">
        <v>0.9</v>
      </c>
      <c r="AH21" s="51">
        <v>0.0094</v>
      </c>
      <c r="AI21" s="11">
        <v>0.4</v>
      </c>
      <c r="AJ21" s="11">
        <v>2.4</v>
      </c>
      <c r="AK21" s="11">
        <v>0.4</v>
      </c>
      <c r="AL21" s="24">
        <v>0.01</v>
      </c>
      <c r="AM21" s="11">
        <v>0.5</v>
      </c>
      <c r="AN21" s="11">
        <v>4.4</v>
      </c>
      <c r="AO21" s="11">
        <v>0.3</v>
      </c>
    </row>
    <row r="22" spans="1:41" ht="12.75">
      <c r="A22" s="78"/>
      <c r="B22" s="1" t="s">
        <v>7</v>
      </c>
      <c r="C22" s="5">
        <v>99901</v>
      </c>
      <c r="D22" s="1" t="s">
        <v>32</v>
      </c>
      <c r="E22" s="6" t="s">
        <v>11</v>
      </c>
      <c r="F22" s="40" t="s">
        <v>4</v>
      </c>
      <c r="G22" s="40" t="s">
        <v>4</v>
      </c>
      <c r="H22" s="40" t="s">
        <v>4</v>
      </c>
      <c r="I22" s="40" t="s">
        <v>4</v>
      </c>
      <c r="J22" s="7">
        <v>0.092</v>
      </c>
      <c r="K22" s="5">
        <v>5.3</v>
      </c>
      <c r="L22" s="5">
        <v>14.9</v>
      </c>
      <c r="M22" s="5">
        <v>5</v>
      </c>
      <c r="N22" s="7">
        <v>0.114</v>
      </c>
      <c r="O22" s="5">
        <v>5.5</v>
      </c>
      <c r="P22" s="5">
        <v>21.8</v>
      </c>
      <c r="Q22" s="5">
        <v>3.3</v>
      </c>
      <c r="R22" s="7">
        <v>0.056</v>
      </c>
      <c r="S22" s="5">
        <v>3.5</v>
      </c>
      <c r="T22" s="5">
        <v>3.2</v>
      </c>
      <c r="U22" s="9">
        <v>1.7</v>
      </c>
      <c r="V22" s="7">
        <v>0.0722213102214527</v>
      </c>
      <c r="W22" s="19">
        <v>1.6065574380889778</v>
      </c>
      <c r="X22" s="19">
        <v>3.0000000833304687</v>
      </c>
      <c r="Y22" s="19">
        <v>1.5901640004127242</v>
      </c>
      <c r="Z22" s="15">
        <v>0.045731927630076386</v>
      </c>
      <c r="AA22" s="19">
        <v>2.409638585915497</v>
      </c>
      <c r="AB22" s="19">
        <v>2.2108434055685007</v>
      </c>
      <c r="AC22" s="19">
        <v>1.340361491914457</v>
      </c>
      <c r="AD22" s="25">
        <v>0.04</v>
      </c>
      <c r="AE22" s="25">
        <v>1.5</v>
      </c>
      <c r="AF22" s="25">
        <v>2.8</v>
      </c>
      <c r="AG22" s="25">
        <v>1.5</v>
      </c>
      <c r="AH22" s="51">
        <v>0.0362</v>
      </c>
      <c r="AI22" s="11">
        <v>0.7</v>
      </c>
      <c r="AJ22" s="11">
        <v>7.7</v>
      </c>
      <c r="AK22" s="11">
        <v>0.7</v>
      </c>
      <c r="AL22" s="49">
        <v>0.04</v>
      </c>
      <c r="AM22" s="50">
        <v>0.8</v>
      </c>
      <c r="AN22" s="50">
        <v>7.6</v>
      </c>
      <c r="AO22" s="50">
        <v>0.8</v>
      </c>
    </row>
    <row r="23" spans="1:41" ht="12.75">
      <c r="A23" s="78"/>
      <c r="B23" s="32" t="s">
        <v>7</v>
      </c>
      <c r="C23" s="5">
        <v>99902</v>
      </c>
      <c r="D23" s="32" t="s">
        <v>63</v>
      </c>
      <c r="E23" s="48" t="s">
        <v>11</v>
      </c>
      <c r="F23" s="40" t="s">
        <v>4</v>
      </c>
      <c r="G23" s="40" t="s">
        <v>4</v>
      </c>
      <c r="H23" s="40" t="s">
        <v>4</v>
      </c>
      <c r="I23" s="40" t="s">
        <v>4</v>
      </c>
      <c r="J23" s="40" t="s">
        <v>4</v>
      </c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 t="s">
        <v>4</v>
      </c>
      <c r="R23" s="40" t="s">
        <v>4</v>
      </c>
      <c r="S23" s="40" t="s">
        <v>4</v>
      </c>
      <c r="T23" s="40" t="s">
        <v>4</v>
      </c>
      <c r="U23" s="40" t="s">
        <v>4</v>
      </c>
      <c r="V23" s="40" t="s">
        <v>4</v>
      </c>
      <c r="W23" s="40" t="s">
        <v>4</v>
      </c>
      <c r="X23" s="40" t="s">
        <v>4</v>
      </c>
      <c r="Y23" s="40" t="s">
        <v>4</v>
      </c>
      <c r="Z23" s="40" t="s">
        <v>4</v>
      </c>
      <c r="AA23" s="40" t="s">
        <v>4</v>
      </c>
      <c r="AB23" s="40" t="s">
        <v>4</v>
      </c>
      <c r="AC23" s="40" t="s">
        <v>4</v>
      </c>
      <c r="AD23" s="40" t="s">
        <v>4</v>
      </c>
      <c r="AE23" s="40" t="s">
        <v>4</v>
      </c>
      <c r="AF23" s="40" t="s">
        <v>4</v>
      </c>
      <c r="AG23" s="40" t="s">
        <v>4</v>
      </c>
      <c r="AH23" s="53">
        <v>0.012</v>
      </c>
      <c r="AI23" s="6">
        <v>0.5</v>
      </c>
      <c r="AJ23" s="8">
        <v>3.3</v>
      </c>
      <c r="AK23" s="6">
        <v>0.5</v>
      </c>
      <c r="AL23" s="51">
        <v>0.01</v>
      </c>
      <c r="AM23" s="52">
        <v>0.7</v>
      </c>
      <c r="AN23" s="13">
        <v>2.9</v>
      </c>
      <c r="AO23" s="13">
        <v>0.6</v>
      </c>
    </row>
    <row r="24" spans="1:41" ht="12.75">
      <c r="A24" s="77"/>
      <c r="B24" s="32" t="s">
        <v>7</v>
      </c>
      <c r="C24" s="5">
        <v>99903</v>
      </c>
      <c r="D24" s="32" t="s">
        <v>64</v>
      </c>
      <c r="E24" s="48" t="s">
        <v>11</v>
      </c>
      <c r="F24" s="40" t="s">
        <v>4</v>
      </c>
      <c r="G24" s="40" t="s">
        <v>4</v>
      </c>
      <c r="H24" s="40" t="s">
        <v>4</v>
      </c>
      <c r="I24" s="40" t="s">
        <v>4</v>
      </c>
      <c r="J24" s="40" t="s">
        <v>4</v>
      </c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 t="s">
        <v>4</v>
      </c>
      <c r="R24" s="40" t="s">
        <v>4</v>
      </c>
      <c r="S24" s="40" t="s">
        <v>4</v>
      </c>
      <c r="T24" s="40" t="s">
        <v>4</v>
      </c>
      <c r="U24" s="40" t="s">
        <v>4</v>
      </c>
      <c r="V24" s="40" t="s">
        <v>4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40" t="s">
        <v>4</v>
      </c>
      <c r="AC24" s="40" t="s">
        <v>4</v>
      </c>
      <c r="AD24" s="40" t="s">
        <v>4</v>
      </c>
      <c r="AE24" s="40" t="s">
        <v>4</v>
      </c>
      <c r="AF24" s="40" t="s">
        <v>4</v>
      </c>
      <c r="AG24" s="40" t="s">
        <v>4</v>
      </c>
      <c r="AH24" s="53">
        <v>0.0135</v>
      </c>
      <c r="AI24" s="6">
        <v>0.5</v>
      </c>
      <c r="AJ24" s="8">
        <v>5.3</v>
      </c>
      <c r="AK24" s="6">
        <v>0.5</v>
      </c>
      <c r="AL24" s="51">
        <v>0.01</v>
      </c>
      <c r="AM24" s="52">
        <v>0.6</v>
      </c>
      <c r="AN24" s="13">
        <v>2.8</v>
      </c>
      <c r="AO24" s="13">
        <v>0.6</v>
      </c>
    </row>
    <row r="25" spans="1:41" ht="12.75">
      <c r="A25" s="76" t="s">
        <v>71</v>
      </c>
      <c r="B25" s="1" t="s">
        <v>23</v>
      </c>
      <c r="C25" s="5" t="s">
        <v>48</v>
      </c>
      <c r="D25" s="2" t="s">
        <v>24</v>
      </c>
      <c r="E25" s="6" t="s">
        <v>8</v>
      </c>
      <c r="F25" s="7">
        <v>0.0325</v>
      </c>
      <c r="G25" s="5">
        <v>5.5</v>
      </c>
      <c r="H25" s="5">
        <v>6.6</v>
      </c>
      <c r="I25" s="5">
        <v>1.6</v>
      </c>
      <c r="J25" s="7">
        <v>0.029933043478260857</v>
      </c>
      <c r="K25" s="5">
        <v>4.7</v>
      </c>
      <c r="L25" s="9">
        <v>7</v>
      </c>
      <c r="M25" s="5">
        <v>4.5</v>
      </c>
      <c r="N25" s="7">
        <v>0.03426511627906978</v>
      </c>
      <c r="O25" s="5">
        <v>2.8</v>
      </c>
      <c r="P25" s="5">
        <v>7.3</v>
      </c>
      <c r="Q25" s="5">
        <v>3.2</v>
      </c>
      <c r="R25" s="7">
        <v>0.024</v>
      </c>
      <c r="S25" s="8">
        <v>2.6</v>
      </c>
      <c r="T25" s="9">
        <v>6</v>
      </c>
      <c r="U25" s="9">
        <v>3.1</v>
      </c>
      <c r="V25" s="7">
        <v>0.027800000000000002</v>
      </c>
      <c r="W25" s="6">
        <v>4.3</v>
      </c>
      <c r="X25" s="8">
        <v>7.1</v>
      </c>
      <c r="Y25" s="6">
        <v>4.2</v>
      </c>
      <c r="Z25" s="15">
        <f>26.1860465116279/1000</f>
        <v>0.0261860465116279</v>
      </c>
      <c r="AA25" s="8">
        <v>3.4604651162790687</v>
      </c>
      <c r="AB25" s="8">
        <v>8.658139534883714</v>
      </c>
      <c r="AC25" s="8">
        <v>3.18081395348837</v>
      </c>
      <c r="AD25" s="12">
        <v>0.0183</v>
      </c>
      <c r="AE25" s="10">
        <v>2.7</v>
      </c>
      <c r="AF25" s="10">
        <v>8.4</v>
      </c>
      <c r="AG25" s="10">
        <v>2.4</v>
      </c>
      <c r="AH25" s="57" t="s">
        <v>4</v>
      </c>
      <c r="AI25" s="22" t="s">
        <v>4</v>
      </c>
      <c r="AJ25" s="22" t="s">
        <v>4</v>
      </c>
      <c r="AK25" s="22" t="s">
        <v>4</v>
      </c>
      <c r="AL25" s="24" t="s">
        <v>4</v>
      </c>
      <c r="AM25" s="11" t="s">
        <v>4</v>
      </c>
      <c r="AN25" s="11" t="s">
        <v>4</v>
      </c>
      <c r="AO25" s="11" t="s">
        <v>4</v>
      </c>
    </row>
    <row r="26" spans="1:41" ht="12.75">
      <c r="A26" s="77"/>
      <c r="B26" s="41" t="s">
        <v>23</v>
      </c>
      <c r="C26" s="45" t="s">
        <v>61</v>
      </c>
      <c r="D26" s="42" t="s">
        <v>56</v>
      </c>
      <c r="E26" s="5" t="s">
        <v>8</v>
      </c>
      <c r="F26" s="40" t="s">
        <v>4</v>
      </c>
      <c r="G26" s="40" t="s">
        <v>4</v>
      </c>
      <c r="H26" s="40" t="s">
        <v>4</v>
      </c>
      <c r="I26" s="40" t="s">
        <v>4</v>
      </c>
      <c r="J26" s="40" t="s">
        <v>4</v>
      </c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 t="s">
        <v>4</v>
      </c>
      <c r="R26" s="40" t="s">
        <v>4</v>
      </c>
      <c r="S26" s="40" t="s">
        <v>4</v>
      </c>
      <c r="T26" s="40" t="s">
        <v>4</v>
      </c>
      <c r="U26" s="40" t="s">
        <v>4</v>
      </c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40" t="s">
        <v>4</v>
      </c>
      <c r="AC26" s="40" t="s">
        <v>4</v>
      </c>
      <c r="AD26" s="40" t="s">
        <v>4</v>
      </c>
      <c r="AE26" s="40" t="s">
        <v>4</v>
      </c>
      <c r="AF26" s="40" t="s">
        <v>4</v>
      </c>
      <c r="AG26" s="40" t="s">
        <v>4</v>
      </c>
      <c r="AH26" s="56" t="s">
        <v>4</v>
      </c>
      <c r="AI26" s="40" t="s">
        <v>4</v>
      </c>
      <c r="AJ26" s="40" t="s">
        <v>4</v>
      </c>
      <c r="AK26" s="40" t="s">
        <v>4</v>
      </c>
      <c r="AL26" s="24">
        <v>0.017</v>
      </c>
      <c r="AM26" s="11">
        <v>1.6</v>
      </c>
      <c r="AN26" s="11">
        <v>5.4</v>
      </c>
      <c r="AO26" s="11">
        <v>1.3</v>
      </c>
    </row>
    <row r="27" spans="1:41" ht="12.75">
      <c r="A27" s="59" t="s">
        <v>70</v>
      </c>
      <c r="B27" s="1" t="s">
        <v>26</v>
      </c>
      <c r="C27" s="5" t="s">
        <v>52</v>
      </c>
      <c r="D27" s="1" t="s">
        <v>34</v>
      </c>
      <c r="E27" s="6" t="s">
        <v>8</v>
      </c>
      <c r="F27" s="20" t="s">
        <v>4</v>
      </c>
      <c r="G27" s="20" t="s">
        <v>4</v>
      </c>
      <c r="H27" s="20" t="s">
        <v>4</v>
      </c>
      <c r="I27" s="20" t="s">
        <v>4</v>
      </c>
      <c r="J27" s="20" t="s">
        <v>4</v>
      </c>
      <c r="K27" s="20" t="s">
        <v>4</v>
      </c>
      <c r="L27" s="20" t="s">
        <v>4</v>
      </c>
      <c r="M27" s="20" t="s">
        <v>4</v>
      </c>
      <c r="N27" s="20" t="s">
        <v>4</v>
      </c>
      <c r="O27" s="20" t="s">
        <v>4</v>
      </c>
      <c r="P27" s="20" t="s">
        <v>4</v>
      </c>
      <c r="Q27" s="20" t="s">
        <v>4</v>
      </c>
      <c r="R27" s="20" t="s">
        <v>4</v>
      </c>
      <c r="S27" s="21" t="s">
        <v>4</v>
      </c>
      <c r="T27" s="18" t="s">
        <v>4</v>
      </c>
      <c r="U27" s="20" t="s">
        <v>4</v>
      </c>
      <c r="V27" s="20" t="s">
        <v>4</v>
      </c>
      <c r="W27" s="20" t="s">
        <v>4</v>
      </c>
      <c r="X27" s="20" t="s">
        <v>4</v>
      </c>
      <c r="Y27" s="20" t="s">
        <v>4</v>
      </c>
      <c r="Z27" s="20" t="s">
        <v>4</v>
      </c>
      <c r="AA27" s="20" t="s">
        <v>4</v>
      </c>
      <c r="AB27" s="20" t="s">
        <v>4</v>
      </c>
      <c r="AC27" s="20" t="s">
        <v>4</v>
      </c>
      <c r="AD27" s="27">
        <v>0.01688</v>
      </c>
      <c r="AE27" s="26">
        <v>2.06</v>
      </c>
      <c r="AF27" s="35">
        <v>11.48</v>
      </c>
      <c r="AG27" s="26">
        <v>2.16</v>
      </c>
      <c r="AH27" s="57">
        <v>0.01</v>
      </c>
      <c r="AI27" s="11">
        <v>1.2</v>
      </c>
      <c r="AJ27" s="11">
        <v>10.5</v>
      </c>
      <c r="AK27" s="11">
        <v>1.3</v>
      </c>
      <c r="AL27" s="24" t="s">
        <v>4</v>
      </c>
      <c r="AM27" s="11" t="s">
        <v>4</v>
      </c>
      <c r="AN27" s="11" t="s">
        <v>4</v>
      </c>
      <c r="AO27" s="11" t="s">
        <v>4</v>
      </c>
    </row>
    <row r="28" spans="1:41" ht="12.75">
      <c r="A28" s="59" t="s">
        <v>69</v>
      </c>
      <c r="B28" s="1" t="s">
        <v>25</v>
      </c>
      <c r="C28" s="5" t="s">
        <v>49</v>
      </c>
      <c r="D28" s="1" t="s">
        <v>35</v>
      </c>
      <c r="E28" s="6" t="s">
        <v>8</v>
      </c>
      <c r="F28" s="20" t="s">
        <v>4</v>
      </c>
      <c r="G28" s="20" t="s">
        <v>4</v>
      </c>
      <c r="H28" s="20" t="s">
        <v>4</v>
      </c>
      <c r="I28" s="20" t="s">
        <v>4</v>
      </c>
      <c r="J28" s="20" t="s">
        <v>4</v>
      </c>
      <c r="K28" s="20" t="s">
        <v>4</v>
      </c>
      <c r="L28" s="20" t="s">
        <v>4</v>
      </c>
      <c r="M28" s="20" t="s">
        <v>4</v>
      </c>
      <c r="N28" s="20" t="s">
        <v>4</v>
      </c>
      <c r="O28" s="20" t="s">
        <v>4</v>
      </c>
      <c r="P28" s="20" t="s">
        <v>4</v>
      </c>
      <c r="Q28" s="20" t="s">
        <v>4</v>
      </c>
      <c r="R28" s="20" t="s">
        <v>4</v>
      </c>
      <c r="S28" s="21" t="s">
        <v>4</v>
      </c>
      <c r="T28" s="9" t="s">
        <v>4</v>
      </c>
      <c r="U28" s="22" t="s">
        <v>4</v>
      </c>
      <c r="V28" s="6" t="s">
        <v>4</v>
      </c>
      <c r="W28" s="6" t="s">
        <v>4</v>
      </c>
      <c r="X28" s="8" t="s">
        <v>4</v>
      </c>
      <c r="Y28" s="6" t="s">
        <v>4</v>
      </c>
      <c r="Z28" s="6">
        <v>0.03</v>
      </c>
      <c r="AA28" s="8">
        <v>4</v>
      </c>
      <c r="AB28" s="8">
        <v>5</v>
      </c>
      <c r="AC28" s="6">
        <v>5</v>
      </c>
      <c r="AD28" s="36">
        <v>0.02</v>
      </c>
      <c r="AE28" s="14">
        <v>2.5</v>
      </c>
      <c r="AF28" s="23">
        <v>6</v>
      </c>
      <c r="AG28" s="14">
        <v>2.5</v>
      </c>
      <c r="AH28" s="57">
        <v>0.015</v>
      </c>
      <c r="AI28" s="11">
        <v>0.5</v>
      </c>
      <c r="AJ28" s="11">
        <v>4.1</v>
      </c>
      <c r="AK28" s="11">
        <v>1.1</v>
      </c>
      <c r="AL28" s="24">
        <v>0.014</v>
      </c>
      <c r="AM28" s="11">
        <v>0.6</v>
      </c>
      <c r="AN28" s="11">
        <v>4.3</v>
      </c>
      <c r="AO28" s="11">
        <v>0.2</v>
      </c>
    </row>
    <row r="29" spans="1:41" s="28" customFormat="1" ht="12.75">
      <c r="A29" s="68" t="s">
        <v>92</v>
      </c>
      <c r="B29" s="69"/>
      <c r="C29" s="69"/>
      <c r="D29" s="69"/>
      <c r="E29" s="69"/>
      <c r="F29" s="67">
        <f>AVERAGE(F20:F28)</f>
        <v>0.036250000000000004</v>
      </c>
      <c r="G29" s="63">
        <f aca="true" t="shared" si="2" ref="G29:AO29">AVERAGE(G20:G28)</f>
        <v>3.95</v>
      </c>
      <c r="H29" s="63">
        <f t="shared" si="2"/>
        <v>6.949999999999999</v>
      </c>
      <c r="I29" s="63">
        <f t="shared" si="2"/>
        <v>1.75</v>
      </c>
      <c r="J29" s="67">
        <f t="shared" si="2"/>
        <v>0.05197768115942029</v>
      </c>
      <c r="K29" s="63">
        <f t="shared" si="2"/>
        <v>5.133333333333333</v>
      </c>
      <c r="L29" s="63">
        <f t="shared" si="2"/>
        <v>10.166666666666666</v>
      </c>
      <c r="M29" s="63">
        <f t="shared" si="2"/>
        <v>5</v>
      </c>
      <c r="N29" s="67">
        <f t="shared" si="2"/>
        <v>0.0584217054263566</v>
      </c>
      <c r="O29" s="63">
        <f t="shared" si="2"/>
        <v>4.633333333333333</v>
      </c>
      <c r="P29" s="63">
        <f t="shared" si="2"/>
        <v>11.666666666666666</v>
      </c>
      <c r="Q29" s="63">
        <f t="shared" si="2"/>
        <v>2.733333333333333</v>
      </c>
      <c r="R29" s="67">
        <f t="shared" si="2"/>
        <v>0.036000000000000004</v>
      </c>
      <c r="S29" s="63">
        <f t="shared" si="2"/>
        <v>3.1666666666666665</v>
      </c>
      <c r="T29" s="63">
        <f t="shared" si="2"/>
        <v>4.3999999999999995</v>
      </c>
      <c r="U29" s="63">
        <f t="shared" si="2"/>
        <v>2.1</v>
      </c>
      <c r="V29" s="67">
        <f t="shared" si="2"/>
        <v>0.04098488122205741</v>
      </c>
      <c r="W29" s="63">
        <f t="shared" si="2"/>
        <v>2.5799636046250325</v>
      </c>
      <c r="X29" s="63">
        <f t="shared" si="2"/>
        <v>4.344444516076212</v>
      </c>
      <c r="Y29" s="63">
        <f t="shared" si="2"/>
        <v>2.1939435662869244</v>
      </c>
      <c r="Z29" s="67">
        <f t="shared" si="2"/>
        <v>0.029619048331509454</v>
      </c>
      <c r="AA29" s="63">
        <f t="shared" si="2"/>
        <v>2.8579368944246006</v>
      </c>
      <c r="AB29" s="63">
        <f t="shared" si="2"/>
        <v>4.2806019139815525</v>
      </c>
      <c r="AC29" s="63">
        <f t="shared" si="2"/>
        <v>2.630293870035609</v>
      </c>
      <c r="AD29" s="67">
        <f t="shared" si="2"/>
        <v>0.02086333333333333</v>
      </c>
      <c r="AE29" s="63">
        <f t="shared" si="2"/>
        <v>1.8766666666666667</v>
      </c>
      <c r="AF29" s="63">
        <f t="shared" si="2"/>
        <v>5.53</v>
      </c>
      <c r="AG29" s="63">
        <f t="shared" si="2"/>
        <v>1.76</v>
      </c>
      <c r="AH29" s="67">
        <f t="shared" si="2"/>
        <v>0.016</v>
      </c>
      <c r="AI29" s="63">
        <f t="shared" si="2"/>
        <v>0.6285714285714287</v>
      </c>
      <c r="AJ29" s="63">
        <f t="shared" si="2"/>
        <v>5.485714285714286</v>
      </c>
      <c r="AK29" s="63">
        <f t="shared" si="2"/>
        <v>0.7285714285714285</v>
      </c>
      <c r="AL29" s="67">
        <f t="shared" si="2"/>
        <v>0.015857142857142854</v>
      </c>
      <c r="AM29" s="63">
        <f t="shared" si="2"/>
        <v>0.7999999999999999</v>
      </c>
      <c r="AN29" s="63">
        <f t="shared" si="2"/>
        <v>4.5285714285714285</v>
      </c>
      <c r="AO29" s="63">
        <f t="shared" si="2"/>
        <v>0.6142857142857144</v>
      </c>
    </row>
    <row r="30" spans="1:41" ht="12.75">
      <c r="A30" s="70" t="s">
        <v>93</v>
      </c>
      <c r="B30" s="65"/>
      <c r="C30" s="65"/>
      <c r="D30" s="65"/>
      <c r="E30" s="65"/>
      <c r="F30" s="66">
        <f>COUNT(F20:F28)</f>
        <v>2</v>
      </c>
      <c r="G30" s="66">
        <f aca="true" t="shared" si="3" ref="G30:AO30">COUNT(G20:G28)</f>
        <v>2</v>
      </c>
      <c r="H30" s="66">
        <f t="shared" si="3"/>
        <v>2</v>
      </c>
      <c r="I30" s="66">
        <f t="shared" si="3"/>
        <v>2</v>
      </c>
      <c r="J30" s="66">
        <f t="shared" si="3"/>
        <v>3</v>
      </c>
      <c r="K30" s="66">
        <f t="shared" si="3"/>
        <v>3</v>
      </c>
      <c r="L30" s="66">
        <f t="shared" si="3"/>
        <v>3</v>
      </c>
      <c r="M30" s="66">
        <f t="shared" si="3"/>
        <v>3</v>
      </c>
      <c r="N30" s="66">
        <f t="shared" si="3"/>
        <v>3</v>
      </c>
      <c r="O30" s="66">
        <f t="shared" si="3"/>
        <v>3</v>
      </c>
      <c r="P30" s="66">
        <f t="shared" si="3"/>
        <v>3</v>
      </c>
      <c r="Q30" s="66">
        <f t="shared" si="3"/>
        <v>3</v>
      </c>
      <c r="R30" s="66">
        <f t="shared" si="3"/>
        <v>3</v>
      </c>
      <c r="S30" s="66">
        <f t="shared" si="3"/>
        <v>3</v>
      </c>
      <c r="T30" s="66">
        <f t="shared" si="3"/>
        <v>3</v>
      </c>
      <c r="U30" s="66">
        <f t="shared" si="3"/>
        <v>3</v>
      </c>
      <c r="V30" s="66">
        <f t="shared" si="3"/>
        <v>3</v>
      </c>
      <c r="W30" s="66">
        <f t="shared" si="3"/>
        <v>3</v>
      </c>
      <c r="X30" s="66">
        <f t="shared" si="3"/>
        <v>3</v>
      </c>
      <c r="Y30" s="66">
        <f t="shared" si="3"/>
        <v>3</v>
      </c>
      <c r="Z30" s="66">
        <f t="shared" si="3"/>
        <v>4</v>
      </c>
      <c r="AA30" s="66">
        <f t="shared" si="3"/>
        <v>4</v>
      </c>
      <c r="AB30" s="66">
        <f t="shared" si="3"/>
        <v>4</v>
      </c>
      <c r="AC30" s="66">
        <f t="shared" si="3"/>
        <v>4</v>
      </c>
      <c r="AD30" s="66">
        <f t="shared" si="3"/>
        <v>6</v>
      </c>
      <c r="AE30" s="66">
        <f t="shared" si="3"/>
        <v>6</v>
      </c>
      <c r="AF30" s="66">
        <f t="shared" si="3"/>
        <v>6</v>
      </c>
      <c r="AG30" s="66">
        <f t="shared" si="3"/>
        <v>6</v>
      </c>
      <c r="AH30" s="66">
        <f t="shared" si="3"/>
        <v>7</v>
      </c>
      <c r="AI30" s="66">
        <f t="shared" si="3"/>
        <v>7</v>
      </c>
      <c r="AJ30" s="66">
        <f t="shared" si="3"/>
        <v>7</v>
      </c>
      <c r="AK30" s="66">
        <f t="shared" si="3"/>
        <v>7</v>
      </c>
      <c r="AL30" s="66">
        <f t="shared" si="3"/>
        <v>7</v>
      </c>
      <c r="AM30" s="66">
        <f t="shared" si="3"/>
        <v>7</v>
      </c>
      <c r="AN30" s="66">
        <f t="shared" si="3"/>
        <v>7</v>
      </c>
      <c r="AO30" s="66">
        <f t="shared" si="3"/>
        <v>7</v>
      </c>
    </row>
    <row r="31" spans="1:41" ht="12.75">
      <c r="A31" s="68" t="s">
        <v>94</v>
      </c>
      <c r="B31" s="69"/>
      <c r="C31" s="69"/>
      <c r="D31" s="69"/>
      <c r="E31" s="69"/>
      <c r="F31" s="63">
        <v>0.5</v>
      </c>
      <c r="G31" s="63">
        <v>6</v>
      </c>
      <c r="H31" s="63">
        <v>20</v>
      </c>
      <c r="I31" s="63">
        <v>5</v>
      </c>
      <c r="J31" s="63">
        <v>0.5</v>
      </c>
      <c r="K31" s="63">
        <v>6</v>
      </c>
      <c r="L31" s="63">
        <v>20</v>
      </c>
      <c r="M31" s="63">
        <v>5</v>
      </c>
      <c r="N31" s="63">
        <v>0.5</v>
      </c>
      <c r="O31" s="63">
        <v>6</v>
      </c>
      <c r="P31" s="63">
        <v>20</v>
      </c>
      <c r="Q31" s="63">
        <v>5</v>
      </c>
      <c r="R31" s="63">
        <v>0.5</v>
      </c>
      <c r="S31" s="63">
        <v>6</v>
      </c>
      <c r="T31" s="63">
        <v>20</v>
      </c>
      <c r="U31" s="63">
        <v>5</v>
      </c>
      <c r="V31" s="63">
        <v>0.5</v>
      </c>
      <c r="W31" s="63">
        <v>6</v>
      </c>
      <c r="X31" s="63">
        <v>20</v>
      </c>
      <c r="Y31" s="63">
        <v>5</v>
      </c>
      <c r="Z31" s="63">
        <v>0.5</v>
      </c>
      <c r="AA31" s="63">
        <v>6</v>
      </c>
      <c r="AB31" s="63">
        <v>20</v>
      </c>
      <c r="AC31" s="63">
        <v>5</v>
      </c>
      <c r="AD31" s="63">
        <v>0.5</v>
      </c>
      <c r="AE31" s="63">
        <v>6</v>
      </c>
      <c r="AF31" s="63">
        <v>20</v>
      </c>
      <c r="AG31" s="63">
        <v>5</v>
      </c>
      <c r="AH31" s="63">
        <v>0.5</v>
      </c>
      <c r="AI31" s="63">
        <v>6</v>
      </c>
      <c r="AJ31" s="63">
        <v>20</v>
      </c>
      <c r="AK31" s="63">
        <v>5</v>
      </c>
      <c r="AL31" s="63">
        <v>0.5</v>
      </c>
      <c r="AM31" s="63">
        <v>6</v>
      </c>
      <c r="AN31" s="63">
        <v>20</v>
      </c>
      <c r="AO31" s="63">
        <v>5</v>
      </c>
    </row>
    <row r="32" spans="6:41" ht="12.75">
      <c r="F32" s="73">
        <v>2002</v>
      </c>
      <c r="G32" s="74"/>
      <c r="H32" s="74"/>
      <c r="I32" s="75"/>
      <c r="J32" s="73">
        <v>2003</v>
      </c>
      <c r="K32" s="74"/>
      <c r="L32" s="74"/>
      <c r="M32" s="75"/>
      <c r="N32" s="73">
        <v>2004</v>
      </c>
      <c r="O32" s="74"/>
      <c r="P32" s="74"/>
      <c r="Q32" s="75"/>
      <c r="R32" s="73">
        <v>2005</v>
      </c>
      <c r="S32" s="74"/>
      <c r="T32" s="74"/>
      <c r="U32" s="75"/>
      <c r="V32" s="73">
        <v>2006</v>
      </c>
      <c r="W32" s="74"/>
      <c r="X32" s="74"/>
      <c r="Y32" s="75"/>
      <c r="Z32" s="73">
        <v>2007</v>
      </c>
      <c r="AA32" s="74"/>
      <c r="AB32" s="74"/>
      <c r="AC32" s="75"/>
      <c r="AD32" s="73">
        <v>2008</v>
      </c>
      <c r="AE32" s="74"/>
      <c r="AF32" s="74"/>
      <c r="AG32" s="75"/>
      <c r="AH32" s="73">
        <v>2009</v>
      </c>
      <c r="AI32" s="74"/>
      <c r="AJ32" s="74"/>
      <c r="AK32" s="75"/>
      <c r="AL32" s="73">
        <v>2010</v>
      </c>
      <c r="AM32" s="74"/>
      <c r="AN32" s="74"/>
      <c r="AO32" s="75"/>
    </row>
    <row r="34" ht="12.75">
      <c r="F34" s="71">
        <v>2002</v>
      </c>
    </row>
    <row r="35" ht="12.75">
      <c r="F35" s="71">
        <v>2003</v>
      </c>
    </row>
    <row r="36" ht="12.75">
      <c r="F36" s="71">
        <v>2004</v>
      </c>
    </row>
    <row r="37" ht="12.75">
      <c r="F37" s="71">
        <v>2005</v>
      </c>
    </row>
    <row r="38" ht="12.75">
      <c r="F38" s="71">
        <v>2006</v>
      </c>
    </row>
    <row r="39" ht="12.75">
      <c r="F39" s="71">
        <v>2007</v>
      </c>
    </row>
    <row r="40" ht="12.75">
      <c r="F40" s="71">
        <v>2008</v>
      </c>
    </row>
    <row r="41" ht="12.75">
      <c r="F41" s="71">
        <v>2009</v>
      </c>
    </row>
    <row r="42" ht="12.75">
      <c r="F42" s="71">
        <v>2010</v>
      </c>
    </row>
  </sheetData>
  <mergeCells count="24">
    <mergeCell ref="AH32:AK32"/>
    <mergeCell ref="AM4:AO4"/>
    <mergeCell ref="G4:I4"/>
    <mergeCell ref="K4:M4"/>
    <mergeCell ref="O4:Q4"/>
    <mergeCell ref="S4:U4"/>
    <mergeCell ref="W4:Y4"/>
    <mergeCell ref="AA4:AC4"/>
    <mergeCell ref="AI4:AK4"/>
    <mergeCell ref="AE4:AG4"/>
    <mergeCell ref="A5:A7"/>
    <mergeCell ref="A8:A9"/>
    <mergeCell ref="A10:A12"/>
    <mergeCell ref="J32:M32"/>
    <mergeCell ref="AL32:AO32"/>
    <mergeCell ref="A25:A26"/>
    <mergeCell ref="A20:A24"/>
    <mergeCell ref="A15:A16"/>
    <mergeCell ref="F32:I32"/>
    <mergeCell ref="N32:Q32"/>
    <mergeCell ref="R32:U32"/>
    <mergeCell ref="V32:Y32"/>
    <mergeCell ref="Z32:AC32"/>
    <mergeCell ref="AD32:AG32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2010-10-19T11:41:33Z</cp:lastPrinted>
  <dcterms:created xsi:type="dcterms:W3CDTF">1996-11-05T10:16:36Z</dcterms:created>
  <dcterms:modified xsi:type="dcterms:W3CDTF">2011-11-28T09:10:44Z</dcterms:modified>
  <cp:category/>
  <cp:version/>
  <cp:contentType/>
  <cp:contentStatus/>
</cp:coreProperties>
</file>