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2270" activeTab="0"/>
  </bookViews>
  <sheets>
    <sheet name="tipo_inq" sheetId="1" r:id="rId1"/>
  </sheets>
  <definedNames>
    <definedName name="_xlnm.Print_Area" localSheetId="0">'tipo_inq'!$A$1:$M$59</definedName>
  </definedNames>
  <calcPr fullCalcOnLoad="1"/>
</workbook>
</file>

<file path=xl/sharedStrings.xml><?xml version="1.0" encoding="utf-8"?>
<sst xmlns="http://schemas.openxmlformats.org/spreadsheetml/2006/main" count="89" uniqueCount="42">
  <si>
    <t>Tipo emissione</t>
  </si>
  <si>
    <t>Codice tipo</t>
  </si>
  <si>
    <t>NOx</t>
  </si>
  <si>
    <t>COV</t>
  </si>
  <si>
    <t>CO</t>
  </si>
  <si>
    <t>PM2.5</t>
  </si>
  <si>
    <t>PM10</t>
  </si>
  <si>
    <t>PTS</t>
  </si>
  <si>
    <t>t/anno</t>
  </si>
  <si>
    <t>kt/anno</t>
  </si>
  <si>
    <t>AEROPORTI</t>
  </si>
  <si>
    <t>A</t>
  </si>
  <si>
    <t>AGRICOLTURA</t>
  </si>
  <si>
    <t>AG</t>
  </si>
  <si>
    <t>BIOGENICHE</t>
  </si>
  <si>
    <t>B</t>
  </si>
  <si>
    <t>DIFFUSE</t>
  </si>
  <si>
    <t>D</t>
  </si>
  <si>
    <t>DISCARICHE</t>
  </si>
  <si>
    <t>L</t>
  </si>
  <si>
    <t>FORESTE</t>
  </si>
  <si>
    <t>F</t>
  </si>
  <si>
    <t>PUNTUALI - misurate</t>
  </si>
  <si>
    <t>PM</t>
  </si>
  <si>
    <t>POLVERI FINI - misurate - granulometria</t>
  </si>
  <si>
    <t>PM_G</t>
  </si>
  <si>
    <t>PUNTUALI - stimate</t>
  </si>
  <si>
    <t>PS</t>
  </si>
  <si>
    <t xml:space="preserve">POLVERI FINI - stimate - granulometria </t>
  </si>
  <si>
    <t>PS_G</t>
  </si>
  <si>
    <t>PO</t>
  </si>
  <si>
    <t>TRAFFICO DISAGGR DB ISPRA</t>
  </si>
  <si>
    <t>T_Dis_ISPRA</t>
  </si>
  <si>
    <t>Totale</t>
  </si>
  <si>
    <r>
      <t>SO</t>
    </r>
    <r>
      <rPr>
        <b/>
        <vertAlign val="subscript"/>
        <sz val="11"/>
        <rFont val="Times New Roman"/>
        <family val="1"/>
      </rPr>
      <t>2</t>
    </r>
  </si>
  <si>
    <r>
      <t>CH</t>
    </r>
    <r>
      <rPr>
        <b/>
        <vertAlign val="subscript"/>
        <sz val="11"/>
        <rFont val="Times New Roman"/>
        <family val="1"/>
      </rPr>
      <t>4</t>
    </r>
  </si>
  <si>
    <r>
      <t>CO</t>
    </r>
    <r>
      <rPr>
        <b/>
        <vertAlign val="subscript"/>
        <sz val="11"/>
        <rFont val="Times New Roman"/>
        <family val="1"/>
      </rPr>
      <t>2</t>
    </r>
  </si>
  <si>
    <r>
      <t>N</t>
    </r>
    <r>
      <rPr>
        <b/>
        <vertAlign val="subscript"/>
        <sz val="11"/>
        <rFont val="Times New Roman"/>
        <family val="1"/>
      </rPr>
      <t>2</t>
    </r>
    <r>
      <rPr>
        <b/>
        <sz val="11"/>
        <rFont val="Times New Roman"/>
        <family val="1"/>
      </rPr>
      <t>O</t>
    </r>
  </si>
  <si>
    <r>
      <t>NH</t>
    </r>
    <r>
      <rPr>
        <b/>
        <vertAlign val="subscript"/>
        <sz val="11"/>
        <rFont val="Times New Roman"/>
        <family val="1"/>
      </rPr>
      <t>3</t>
    </r>
  </si>
  <si>
    <t>ARPA Veneto - Regione Veneto. Emissioni in Veneto nel 2005 ripartite per modulo di calcolo Inemar - DATI DEFINITIVI</t>
  </si>
  <si>
    <t>Distribuzione percentuale delle emissioni in Veneto nel 2005 - DATI DEFINITIVI</t>
  </si>
  <si>
    <t>PORTI</t>
  </si>
</sst>
</file>

<file path=xl/styles.xml><?xml version="1.0" encoding="utf-8"?>
<styleSheet xmlns="http://schemas.openxmlformats.org/spreadsheetml/2006/main">
  <numFmts count="5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_(* #,##0_);_(* \(#,##0\);_(* &quot;-&quot;_);_(@_)"/>
    <numFmt numFmtId="177" formatCode="_(&quot;$&quot;* #,##0_);_(&quot;$&quot;* \(#,##0\);_(&quot;$&quot;* &quot;-&quot;_);_(@_)"/>
    <numFmt numFmtId="178" formatCode="#,##0_ ;\-#,##0\ "/>
    <numFmt numFmtId="179" formatCode="#,##0.0"/>
    <numFmt numFmtId="180" formatCode="_-* #,##0.0_-;\-* #,##0.0_-;_-* &quot;-&quot;_-;_-@_-"/>
    <numFmt numFmtId="181" formatCode="0\ %"/>
    <numFmt numFmtId="182" formatCode="0.0\ %"/>
    <numFmt numFmtId="183" formatCode="0.0%"/>
    <numFmt numFmtId="184" formatCode="_(* #,##0.00_);_(* \(#,##0.00\);_(* &quot;-&quot;??_);_(@_)"/>
    <numFmt numFmtId="185" formatCode="_(&quot;$&quot;* #,##0.00_);_(&quot;$&quot;* \(#,##0.00\);_(&quot;$&quot;* &quot;-&quot;??_);_(@_)"/>
    <numFmt numFmtId="186" formatCode="0.0"/>
    <numFmt numFmtId="187" formatCode="0.000"/>
    <numFmt numFmtId="188" formatCode="0.0000"/>
    <numFmt numFmtId="189" formatCode="0.00000"/>
    <numFmt numFmtId="190" formatCode="#,##0.000"/>
    <numFmt numFmtId="191" formatCode="#,##0.0000"/>
    <numFmt numFmtId="192" formatCode="0.000000"/>
    <numFmt numFmtId="193" formatCode="#,##0.00000"/>
    <numFmt numFmtId="194" formatCode="#,##0.000000"/>
    <numFmt numFmtId="195" formatCode="#,##0.0_ ;\-#,##0.0\ "/>
    <numFmt numFmtId="196" formatCode="#,##0.00_ ;\-#,##0.00\ "/>
    <numFmt numFmtId="197" formatCode="#,##0.000_ ;\-#,##0.000\ "/>
    <numFmt numFmtId="198" formatCode="#,##0.0000000"/>
    <numFmt numFmtId="199" formatCode="#,##0.00000000"/>
    <numFmt numFmtId="200" formatCode="#,##0.000000000"/>
    <numFmt numFmtId="201" formatCode="#,##0.0000000000"/>
    <numFmt numFmtId="202" formatCode="#,##0.0000_ ;\-#,##0.0000\ "/>
    <numFmt numFmtId="203" formatCode="#,##0.00000_ ;\-#,##0.00000\ "/>
    <numFmt numFmtId="204" formatCode="#,##0.000000_ ;\-#,##0.000000\ "/>
    <numFmt numFmtId="205" formatCode="_-* #,##0.0_-;\-* #,##0.0_-;_-* &quot;-&quot;??_-;_-@_-"/>
    <numFmt numFmtId="206" formatCode="_-* #,##0_-;\-* #,##0_-;_-* &quot;-&quot;??_-;_-@_-"/>
    <numFmt numFmtId="207" formatCode="0.00\ %"/>
    <numFmt numFmtId="208" formatCode="_-* #,##0.000_-;\-* #,##0.000_-;_-* &quot;-&quot;??_-;_-@_-"/>
    <numFmt numFmtId="209" formatCode="_-* #,##0.0000_-;\-* #,##0.0000_-;_-* &quot;-&quot;??_-;_-@_-"/>
    <numFmt numFmtId="210" formatCode="_-* #,##0.00000_-;\-* #,##0.00000_-;_-* &quot;-&quot;??_-;_-@_-"/>
    <numFmt numFmtId="211" formatCode="_-* #,##0.000000_-;\-* #,##0.000000_-;_-* &quot;-&quot;??_-;_-@_-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vertAlign val="subscript"/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.75"/>
      <name val="Times New Roman"/>
      <family val="1"/>
    </font>
    <font>
      <sz val="10.75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6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3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41" fontId="0" fillId="0" borderId="0" xfId="0" applyNumberFormat="1" applyAlignment="1">
      <alignment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41" fontId="9" fillId="0" borderId="1" xfId="19" applyFont="1" applyBorder="1" applyAlignment="1">
      <alignment vertical="center" wrapText="1"/>
    </xf>
    <xf numFmtId="41" fontId="10" fillId="0" borderId="1" xfId="19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41" fontId="9" fillId="0" borderId="6" xfId="19" applyFont="1" applyBorder="1" applyAlignment="1">
      <alignment vertical="center" wrapText="1"/>
    </xf>
    <xf numFmtId="41" fontId="10" fillId="0" borderId="7" xfId="19" applyFont="1" applyBorder="1" applyAlignment="1">
      <alignment horizontal="center" vertical="center"/>
    </xf>
    <xf numFmtId="3" fontId="10" fillId="0" borderId="8" xfId="19" applyNumberFormat="1" applyFont="1" applyFill="1" applyBorder="1" applyAlignment="1">
      <alignment horizontal="center" vertical="center"/>
    </xf>
    <xf numFmtId="3" fontId="10" fillId="0" borderId="4" xfId="19" applyNumberFormat="1" applyFont="1" applyFill="1" applyBorder="1" applyAlignment="1">
      <alignment horizontal="center" vertical="center"/>
    </xf>
    <xf numFmtId="179" fontId="10" fillId="0" borderId="4" xfId="19" applyNumberFormat="1" applyFont="1" applyFill="1" applyBorder="1" applyAlignment="1">
      <alignment horizontal="center" vertical="center"/>
    </xf>
    <xf numFmtId="3" fontId="10" fillId="0" borderId="5" xfId="19" applyNumberFormat="1" applyFont="1" applyFill="1" applyBorder="1" applyAlignment="1">
      <alignment horizontal="center" vertical="center"/>
    </xf>
    <xf numFmtId="3" fontId="10" fillId="0" borderId="7" xfId="19" applyNumberFormat="1" applyFont="1" applyFill="1" applyBorder="1" applyAlignment="1">
      <alignment horizontal="center" vertical="center"/>
    </xf>
    <xf numFmtId="3" fontId="10" fillId="0" borderId="0" xfId="19" applyNumberFormat="1" applyFont="1" applyFill="1" applyBorder="1" applyAlignment="1">
      <alignment horizontal="center" vertical="center"/>
    </xf>
    <xf numFmtId="3" fontId="10" fillId="0" borderId="9" xfId="19" applyNumberFormat="1" applyFont="1" applyFill="1" applyBorder="1" applyAlignment="1">
      <alignment horizontal="center" vertical="center"/>
    </xf>
    <xf numFmtId="180" fontId="10" fillId="0" borderId="7" xfId="19" applyNumberFormat="1" applyFont="1" applyBorder="1" applyAlignment="1">
      <alignment horizontal="center" vertical="center"/>
    </xf>
    <xf numFmtId="179" fontId="10" fillId="0" borderId="0" xfId="19" applyNumberFormat="1" applyFont="1" applyFill="1" applyBorder="1" applyAlignment="1">
      <alignment horizontal="center" vertical="center"/>
    </xf>
    <xf numFmtId="193" fontId="10" fillId="0" borderId="0" xfId="19" applyNumberFormat="1" applyFont="1" applyFill="1" applyBorder="1" applyAlignment="1">
      <alignment horizontal="center" vertical="center"/>
    </xf>
    <xf numFmtId="190" fontId="10" fillId="0" borderId="0" xfId="19" applyNumberFormat="1" applyFont="1" applyFill="1" applyBorder="1" applyAlignment="1">
      <alignment horizontal="center" vertical="center"/>
    </xf>
    <xf numFmtId="194" fontId="10" fillId="0" borderId="9" xfId="19" applyNumberFormat="1" applyFont="1" applyFill="1" applyBorder="1" applyAlignment="1">
      <alignment horizontal="center" vertical="center"/>
    </xf>
    <xf numFmtId="191" fontId="10" fillId="0" borderId="0" xfId="19" applyNumberFormat="1" applyFont="1" applyFill="1" applyBorder="1" applyAlignment="1">
      <alignment horizontal="center" vertical="center"/>
    </xf>
    <xf numFmtId="3" fontId="10" fillId="0" borderId="10" xfId="19" applyNumberFormat="1" applyFont="1" applyFill="1" applyBorder="1" applyAlignment="1">
      <alignment horizontal="center" vertical="center"/>
    </xf>
    <xf numFmtId="3" fontId="10" fillId="0" borderId="11" xfId="19" applyNumberFormat="1" applyFont="1" applyFill="1" applyBorder="1" applyAlignment="1">
      <alignment horizontal="center" vertical="center"/>
    </xf>
    <xf numFmtId="3" fontId="10" fillId="0" borderId="12" xfId="19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181" fontId="10" fillId="0" borderId="8" xfId="19" applyNumberFormat="1" applyFont="1" applyBorder="1" applyAlignment="1">
      <alignment horizontal="center" vertical="center"/>
    </xf>
    <xf numFmtId="181" fontId="10" fillId="0" borderId="4" xfId="19" applyNumberFormat="1" applyFont="1" applyBorder="1" applyAlignment="1">
      <alignment horizontal="center" vertical="center"/>
    </xf>
    <xf numFmtId="181" fontId="10" fillId="0" borderId="5" xfId="19" applyNumberFormat="1" applyFont="1" applyBorder="1" applyAlignment="1">
      <alignment horizontal="center" vertical="center"/>
    </xf>
    <xf numFmtId="181" fontId="10" fillId="0" borderId="7" xfId="19" applyNumberFormat="1" applyFont="1" applyBorder="1" applyAlignment="1">
      <alignment horizontal="center" vertical="center"/>
    </xf>
    <xf numFmtId="181" fontId="10" fillId="0" borderId="0" xfId="19" applyNumberFormat="1" applyFont="1" applyBorder="1" applyAlignment="1">
      <alignment horizontal="center" vertical="center"/>
    </xf>
    <xf numFmtId="181" fontId="10" fillId="0" borderId="9" xfId="19" applyNumberFormat="1" applyFont="1" applyBorder="1" applyAlignment="1">
      <alignment horizontal="center" vertical="center"/>
    </xf>
    <xf numFmtId="181" fontId="10" fillId="0" borderId="10" xfId="19" applyNumberFormat="1" applyFont="1" applyBorder="1" applyAlignment="1">
      <alignment horizontal="center" vertical="center"/>
    </xf>
    <xf numFmtId="181" fontId="10" fillId="0" borderId="11" xfId="19" applyNumberFormat="1" applyFont="1" applyBorder="1" applyAlignment="1">
      <alignment horizontal="center" vertical="center"/>
    </xf>
    <xf numFmtId="181" fontId="10" fillId="0" borderId="12" xfId="19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181" fontId="5" fillId="0" borderId="10" xfId="19" applyNumberFormat="1" applyFont="1" applyBorder="1" applyAlignment="1">
      <alignment horizontal="center" vertical="center"/>
    </xf>
    <xf numFmtId="181" fontId="5" fillId="0" borderId="11" xfId="19" applyNumberFormat="1" applyFont="1" applyBorder="1" applyAlignment="1">
      <alignment horizontal="center" vertical="center"/>
    </xf>
    <xf numFmtId="181" fontId="5" fillId="0" borderId="12" xfId="19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3" fontId="10" fillId="0" borderId="0" xfId="19" applyNumberFormat="1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</cellXfs>
  <cellStyles count="10">
    <cellStyle name="Normal" xfId="0"/>
    <cellStyle name="Hyperlink" xfId="15"/>
    <cellStyle name="Followed Hyperlink" xfId="16"/>
    <cellStyle name="Comma" xfId="17"/>
    <cellStyle name="Migliaia (0)_AC 21 a.c. BG mac_inq" xfId="18"/>
    <cellStyle name="Comma [0]" xfId="19"/>
    <cellStyle name="Percent" xfId="20"/>
    <cellStyle name="Currency" xfId="21"/>
    <cellStyle name="Valuta (0)_AC 21 a.c. BG mac_inq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365"/>
          <c:y val="0.0065"/>
          <c:w val="0.7125"/>
          <c:h val="0.984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tipo_inq!$A$5</c:f>
              <c:strCache>
                <c:ptCount val="1"/>
                <c:pt idx="0">
                  <c:v>AEROPORTI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tipo_inq!$C$3:$M$3</c:f>
              <c:strCache/>
            </c:strRef>
          </c:cat>
          <c:val>
            <c:numRef>
              <c:f>tipo_inq!$C$5:$M$5</c:f>
              <c:numCache/>
            </c:numRef>
          </c:val>
          <c:shape val="cylinder"/>
        </c:ser>
        <c:ser>
          <c:idx val="1"/>
          <c:order val="1"/>
          <c:tx>
            <c:strRef>
              <c:f>tipo_inq!$A$6</c:f>
              <c:strCache>
                <c:ptCount val="1"/>
                <c:pt idx="0">
                  <c:v>AGRICOLTURA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00"/>
                  </a:solidFill>
                </c14:spPr>
              </c14:invertSolidFillFmt>
            </c:ext>
          </c:extLst>
          <c:cat>
            <c:strRef>
              <c:f>tipo_inq!$C$3:$M$3</c:f>
              <c:strCache/>
            </c:strRef>
          </c:cat>
          <c:val>
            <c:numRef>
              <c:f>tipo_inq!$C$6:$M$6</c:f>
              <c:numCache/>
            </c:numRef>
          </c:val>
          <c:shape val="cylinder"/>
        </c:ser>
        <c:ser>
          <c:idx val="2"/>
          <c:order val="2"/>
          <c:tx>
            <c:strRef>
              <c:f>tipo_inq!$A$7</c:f>
              <c:strCache>
                <c:ptCount val="1"/>
                <c:pt idx="0">
                  <c:v>BIOGENICHE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tipo_inq!$C$3:$M$3</c:f>
              <c:strCache/>
            </c:strRef>
          </c:cat>
          <c:val>
            <c:numRef>
              <c:f>tipo_inq!$C$7:$M$7</c:f>
              <c:numCache/>
            </c:numRef>
          </c:val>
          <c:shape val="cylinder"/>
        </c:ser>
        <c:ser>
          <c:idx val="3"/>
          <c:order val="3"/>
          <c:tx>
            <c:strRef>
              <c:f>tipo_inq!$A$8</c:f>
              <c:strCache>
                <c:ptCount val="1"/>
                <c:pt idx="0">
                  <c:v>DIFFUSE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tipo_inq!$C$3:$M$3</c:f>
              <c:strCache/>
            </c:strRef>
          </c:cat>
          <c:val>
            <c:numRef>
              <c:f>tipo_inq!$C$8:$M$8</c:f>
              <c:numCache/>
            </c:numRef>
          </c:val>
          <c:shape val="cylinder"/>
        </c:ser>
        <c:ser>
          <c:idx val="6"/>
          <c:order val="4"/>
          <c:tx>
            <c:strRef>
              <c:f>tipo_inq!$A$9</c:f>
              <c:strCache>
                <c:ptCount val="1"/>
                <c:pt idx="0">
                  <c:v>DISCARICHE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cat>
            <c:strRef>
              <c:f>tipo_inq!$C$3:$M$3</c:f>
              <c:strCache/>
            </c:strRef>
          </c:cat>
          <c:val>
            <c:numRef>
              <c:f>tipo_inq!$C$9:$M$9</c:f>
              <c:numCache/>
            </c:numRef>
          </c:val>
          <c:shape val="cylinder"/>
        </c:ser>
        <c:ser>
          <c:idx val="8"/>
          <c:order val="5"/>
          <c:tx>
            <c:strRef>
              <c:f>tipo_inq!$A$11</c:f>
              <c:strCache>
                <c:ptCount val="1"/>
                <c:pt idx="0">
                  <c:v>PUNTUALI - misurate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tipo_inq!$C$3:$M$3</c:f>
              <c:strCache/>
            </c:strRef>
          </c:cat>
          <c:val>
            <c:numRef>
              <c:f>tipo_inq!$C$11:$M$11</c:f>
              <c:numCache/>
            </c:numRef>
          </c:val>
          <c:shape val="cylinder"/>
        </c:ser>
        <c:ser>
          <c:idx val="9"/>
          <c:order val="6"/>
          <c:tx>
            <c:strRef>
              <c:f>tipo_inq!$A$12</c:f>
              <c:strCache>
                <c:ptCount val="1"/>
                <c:pt idx="0">
                  <c:v>POLVERI FINI - misurate - granulometria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tipo_inq!$C$3:$M$3</c:f>
              <c:strCache/>
            </c:strRef>
          </c:cat>
          <c:val>
            <c:numRef>
              <c:f>tipo_inq!$C$12:$M$12</c:f>
              <c:numCache/>
            </c:numRef>
          </c:val>
          <c:shape val="cylinder"/>
        </c:ser>
        <c:ser>
          <c:idx val="10"/>
          <c:order val="7"/>
          <c:tx>
            <c:strRef>
              <c:f>tipo_inq!$A$13</c:f>
              <c:strCache>
                <c:ptCount val="1"/>
                <c:pt idx="0">
                  <c:v>PUNTUALI - stimate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tipo_inq!$C$3:$M$3</c:f>
              <c:strCache/>
            </c:strRef>
          </c:cat>
          <c:val>
            <c:numRef>
              <c:f>tipo_inq!$C$13:$M$13</c:f>
              <c:numCache/>
            </c:numRef>
          </c:val>
          <c:shape val="cylinder"/>
        </c:ser>
        <c:ser>
          <c:idx val="11"/>
          <c:order val="8"/>
          <c:tx>
            <c:strRef>
              <c:f>tipo_inq!$A$14</c:f>
              <c:strCache>
                <c:ptCount val="1"/>
                <c:pt idx="0">
                  <c:v>POLVERI FINI - stimate - granulometria 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tipo_inq!$C$3:$M$3</c:f>
              <c:strCache/>
            </c:strRef>
          </c:cat>
          <c:val>
            <c:numRef>
              <c:f>tipo_inq!$C$14:$M$14</c:f>
              <c:numCache/>
            </c:numRef>
          </c:val>
          <c:shape val="cylinder"/>
        </c:ser>
        <c:ser>
          <c:idx val="12"/>
          <c:order val="9"/>
          <c:tx>
            <c:strRef>
              <c:f>tipo_inq!$A$15</c:f>
              <c:strCache>
                <c:ptCount val="1"/>
                <c:pt idx="0">
                  <c:v>PORTI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tipo_inq!$C$3:$M$3</c:f>
              <c:strCache/>
            </c:strRef>
          </c:cat>
          <c:val>
            <c:numRef>
              <c:f>tipo_inq!$C$15:$M$15</c:f>
              <c:numCache/>
            </c:numRef>
          </c:val>
          <c:shape val="cylinder"/>
        </c:ser>
        <c:ser>
          <c:idx val="4"/>
          <c:order val="10"/>
          <c:tx>
            <c:strRef>
              <c:f>tipo_inq!$A$16</c:f>
              <c:strCache>
                <c:ptCount val="1"/>
                <c:pt idx="0">
                  <c:v>TRAFFICO DISAGGR DB ISPRA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tipo_inq!$C$3:$M$3</c:f>
              <c:strCache/>
            </c:strRef>
          </c:cat>
          <c:val>
            <c:numRef>
              <c:f>tipo_inq!$C$16:$M$16</c:f>
              <c:numCache/>
            </c:numRef>
          </c:val>
          <c:shape val="cylinder"/>
        </c:ser>
        <c:ser>
          <c:idx val="13"/>
          <c:order val="11"/>
          <c:tx>
            <c:strRef>
              <c:f>tipo_inq!$A$10</c:f>
              <c:strCache>
                <c:ptCount val="1"/>
                <c:pt idx="0">
                  <c:v>FORESTE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tipo_inq!$C$3:$M$3</c:f>
              <c:strCache/>
            </c:strRef>
          </c:cat>
          <c:val>
            <c:numRef>
              <c:f>tipo_inq!$C$10:$M$10</c:f>
              <c:numCache/>
            </c:numRef>
          </c:val>
          <c:shape val="cylinder"/>
        </c:ser>
        <c:overlap val="100"/>
        <c:shape val="cylinder"/>
        <c:axId val="30375043"/>
        <c:axId val="44459380"/>
      </c:bar3DChart>
      <c:catAx>
        <c:axId val="30375043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875" b="0" i="0" u="none" baseline="0"/>
            </a:pPr>
          </a:p>
        </c:txPr>
        <c:crossAx val="44459380"/>
        <c:crosses val="autoZero"/>
        <c:auto val="1"/>
        <c:lblOffset val="100"/>
        <c:noMultiLvlLbl val="0"/>
      </c:catAx>
      <c:valAx>
        <c:axId val="44459380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30375043"/>
        <c:crossesAt val="1"/>
        <c:crossBetween val="between"/>
        <c:dispUnits/>
        <c:minorUnit val="0.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"/>
          <c:y val="0.099"/>
          <c:w val="0.2375"/>
          <c:h val="0.7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floor>
      <c:spPr>
        <a:solidFill>
          <a:srgbClr val="C0C0C0"/>
        </a:solidFill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18</xdr:row>
      <xdr:rowOff>0</xdr:rowOff>
    </xdr:from>
    <xdr:to>
      <xdr:col>13</xdr:col>
      <xdr:colOff>0</xdr:colOff>
      <xdr:row>42</xdr:row>
      <xdr:rowOff>104775</xdr:rowOff>
    </xdr:to>
    <xdr:graphicFrame>
      <xdr:nvGraphicFramePr>
        <xdr:cNvPr id="1" name="Chart 1"/>
        <xdr:cNvGraphicFramePr/>
      </xdr:nvGraphicFramePr>
      <xdr:xfrm>
        <a:off x="47625" y="4533900"/>
        <a:ext cx="10182225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4"/>
  <sheetViews>
    <sheetView tabSelected="1" zoomScale="75" zoomScaleNormal="75" workbookViewId="0" topLeftCell="A1">
      <selection activeCell="A1" sqref="A1:M1"/>
    </sheetView>
  </sheetViews>
  <sheetFormatPr defaultColWidth="9.140625" defaultRowHeight="12.75"/>
  <cols>
    <col min="1" max="1" width="29.57421875" style="0" bestFit="1" customWidth="1"/>
    <col min="2" max="2" width="13.8515625" style="0" bestFit="1" customWidth="1"/>
    <col min="3" max="13" width="10.00390625" style="0" customWidth="1"/>
  </cols>
  <sheetData>
    <row r="1" spans="1:13" ht="37.5" customHeight="1">
      <c r="A1" s="52" t="s">
        <v>39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3:11" ht="6" customHeight="1">
      <c r="C2" s="1"/>
      <c r="D2" s="1"/>
      <c r="E2" s="1"/>
      <c r="F2" s="1"/>
      <c r="G2" s="1"/>
      <c r="H2" s="1"/>
      <c r="I2" s="1"/>
      <c r="J2" s="1"/>
      <c r="K2" s="1"/>
    </row>
    <row r="3" spans="1:13" ht="17.25">
      <c r="A3" s="2" t="s">
        <v>0</v>
      </c>
      <c r="B3" s="3" t="s">
        <v>1</v>
      </c>
      <c r="C3" s="4" t="s">
        <v>34</v>
      </c>
      <c r="D3" s="4" t="s">
        <v>2</v>
      </c>
      <c r="E3" s="4" t="s">
        <v>3</v>
      </c>
      <c r="F3" s="4" t="s">
        <v>35</v>
      </c>
      <c r="G3" s="4" t="s">
        <v>4</v>
      </c>
      <c r="H3" s="4" t="s">
        <v>36</v>
      </c>
      <c r="I3" s="4" t="s">
        <v>37</v>
      </c>
      <c r="J3" s="4" t="s">
        <v>38</v>
      </c>
      <c r="K3" s="4" t="s">
        <v>5</v>
      </c>
      <c r="L3" s="4" t="s">
        <v>6</v>
      </c>
      <c r="M3" s="5" t="s">
        <v>7</v>
      </c>
    </row>
    <row r="4" spans="1:13" ht="15.75">
      <c r="A4" s="6"/>
      <c r="B4" s="7"/>
      <c r="C4" s="8" t="s">
        <v>8</v>
      </c>
      <c r="D4" s="8" t="s">
        <v>8</v>
      </c>
      <c r="E4" s="8" t="s">
        <v>8</v>
      </c>
      <c r="F4" s="8" t="s">
        <v>8</v>
      </c>
      <c r="G4" s="8" t="s">
        <v>8</v>
      </c>
      <c r="H4" s="8" t="s">
        <v>9</v>
      </c>
      <c r="I4" s="8" t="s">
        <v>8</v>
      </c>
      <c r="J4" s="8" t="s">
        <v>8</v>
      </c>
      <c r="K4" s="8" t="s">
        <v>8</v>
      </c>
      <c r="L4" s="8" t="s">
        <v>8</v>
      </c>
      <c r="M4" s="9" t="s">
        <v>8</v>
      </c>
    </row>
    <row r="5" spans="1:19" ht="20.25" customHeight="1">
      <c r="A5" s="10" t="s">
        <v>10</v>
      </c>
      <c r="B5" s="11" t="s">
        <v>11</v>
      </c>
      <c r="C5" s="12">
        <v>47.61504992727272</v>
      </c>
      <c r="D5" s="13">
        <v>525.7765036909092</v>
      </c>
      <c r="E5" s="13">
        <v>191.93876784545452</v>
      </c>
      <c r="F5" s="14"/>
      <c r="G5" s="13">
        <v>658.4780573090909</v>
      </c>
      <c r="H5" s="13">
        <v>147.6859565181818</v>
      </c>
      <c r="I5" s="14"/>
      <c r="J5" s="14"/>
      <c r="K5" s="13">
        <v>6.1708542363636365</v>
      </c>
      <c r="L5" s="13">
        <v>6.707338527272725</v>
      </c>
      <c r="M5" s="15">
        <v>6.707338527272725</v>
      </c>
      <c r="O5" s="50"/>
      <c r="P5" s="49"/>
      <c r="Q5" s="49"/>
      <c r="R5" s="49"/>
      <c r="S5" s="49"/>
    </row>
    <row r="6" spans="1:19" ht="20.25" customHeight="1">
      <c r="A6" s="10" t="s">
        <v>12</v>
      </c>
      <c r="B6" s="11" t="s">
        <v>13</v>
      </c>
      <c r="C6" s="16"/>
      <c r="D6" s="17">
        <v>789.0570999999993</v>
      </c>
      <c r="E6" s="17"/>
      <c r="F6" s="17"/>
      <c r="G6" s="17"/>
      <c r="H6" s="17"/>
      <c r="I6" s="17">
        <v>2410.122459999997</v>
      </c>
      <c r="J6" s="17">
        <v>13736.091889999996</v>
      </c>
      <c r="K6" s="17"/>
      <c r="L6" s="17"/>
      <c r="M6" s="18"/>
      <c r="O6" s="51"/>
      <c r="P6" s="49"/>
      <c r="Q6" s="49"/>
      <c r="R6" s="49"/>
      <c r="S6" s="49"/>
    </row>
    <row r="7" spans="1:19" ht="20.25" customHeight="1">
      <c r="A7" s="10" t="s">
        <v>14</v>
      </c>
      <c r="B7" s="11" t="s">
        <v>15</v>
      </c>
      <c r="C7" s="16"/>
      <c r="D7" s="17"/>
      <c r="E7" s="17">
        <v>61382.41045399993</v>
      </c>
      <c r="F7" s="17"/>
      <c r="G7" s="17"/>
      <c r="H7" s="17"/>
      <c r="I7" s="17"/>
      <c r="J7" s="17"/>
      <c r="K7" s="17"/>
      <c r="L7" s="17"/>
      <c r="M7" s="18"/>
      <c r="O7" s="51"/>
      <c r="P7" s="49"/>
      <c r="Q7" s="49"/>
      <c r="R7" s="49"/>
      <c r="S7" s="49"/>
    </row>
    <row r="8" spans="1:19" ht="20.25" customHeight="1">
      <c r="A8" s="10" t="s">
        <v>16</v>
      </c>
      <c r="B8" s="11" t="s">
        <v>17</v>
      </c>
      <c r="C8" s="16">
        <v>2818.369375702045</v>
      </c>
      <c r="D8" s="17">
        <v>23415.08384997215</v>
      </c>
      <c r="E8" s="17">
        <v>112009.929327722</v>
      </c>
      <c r="F8" s="17">
        <v>142397.70945332</v>
      </c>
      <c r="G8" s="17">
        <v>140818.42526798983</v>
      </c>
      <c r="H8" s="17">
        <v>11644.81243761392</v>
      </c>
      <c r="I8" s="17">
        <v>8034.200888547879</v>
      </c>
      <c r="J8" s="17">
        <v>48792.49759078849</v>
      </c>
      <c r="K8" s="17">
        <v>7302.201776016015</v>
      </c>
      <c r="L8" s="17">
        <v>8470.434226941708</v>
      </c>
      <c r="M8" s="18">
        <v>9147.02043694166</v>
      </c>
      <c r="O8" s="51"/>
      <c r="P8" s="49"/>
      <c r="Q8" s="49"/>
      <c r="R8" s="49"/>
      <c r="S8" s="49"/>
    </row>
    <row r="9" spans="1:19" ht="20.25" customHeight="1">
      <c r="A9" s="10" t="s">
        <v>18</v>
      </c>
      <c r="B9" s="11" t="s">
        <v>19</v>
      </c>
      <c r="C9" s="16">
        <v>3.596770000000001</v>
      </c>
      <c r="D9" s="17">
        <v>141.58995000000002</v>
      </c>
      <c r="E9" s="17">
        <v>13.532830000000002</v>
      </c>
      <c r="F9" s="17">
        <v>52197.783769999995</v>
      </c>
      <c r="G9" s="17">
        <v>255.48727000000005</v>
      </c>
      <c r="H9" s="17">
        <v>106.38382</v>
      </c>
      <c r="I9" s="17">
        <v>3.57593</v>
      </c>
      <c r="J9" s="17"/>
      <c r="K9" s="17">
        <v>2.3912400000000003</v>
      </c>
      <c r="L9" s="17">
        <v>2.3912400000000003</v>
      </c>
      <c r="M9" s="18">
        <v>2.3912400000000003</v>
      </c>
      <c r="O9" s="51"/>
      <c r="P9" s="49"/>
      <c r="Q9" s="49"/>
      <c r="R9" s="49"/>
      <c r="S9" s="49"/>
    </row>
    <row r="10" spans="1:19" ht="20.25" customHeight="1">
      <c r="A10" s="10" t="s">
        <v>20</v>
      </c>
      <c r="B10" s="11" t="s">
        <v>21</v>
      </c>
      <c r="C10" s="16"/>
      <c r="D10" s="17"/>
      <c r="E10" s="17"/>
      <c r="F10" s="17"/>
      <c r="G10" s="17"/>
      <c r="H10" s="17">
        <v>-2857.511422999999</v>
      </c>
      <c r="I10" s="17"/>
      <c r="J10" s="17"/>
      <c r="K10" s="17"/>
      <c r="L10" s="17"/>
      <c r="M10" s="18"/>
      <c r="O10" s="51"/>
      <c r="P10" s="49"/>
      <c r="Q10" s="49"/>
      <c r="R10" s="49"/>
      <c r="S10" s="49"/>
    </row>
    <row r="11" spans="1:19" ht="20.25" customHeight="1">
      <c r="A11" s="10" t="s">
        <v>22</v>
      </c>
      <c r="B11" s="19" t="s">
        <v>23</v>
      </c>
      <c r="C11" s="16">
        <v>29271.251160684995</v>
      </c>
      <c r="D11" s="17">
        <v>30901.838999909993</v>
      </c>
      <c r="E11" s="17">
        <v>606.8319999999999</v>
      </c>
      <c r="F11" s="17"/>
      <c r="G11" s="17">
        <v>10491.603</v>
      </c>
      <c r="H11" s="17">
        <v>10087.053999999998</v>
      </c>
      <c r="I11" s="20"/>
      <c r="J11" s="17">
        <v>33.086999999999996</v>
      </c>
      <c r="K11" s="21"/>
      <c r="L11" s="17">
        <v>14.98</v>
      </c>
      <c r="M11" s="18">
        <v>1584.157999999998</v>
      </c>
      <c r="P11" s="49"/>
      <c r="Q11" s="49"/>
      <c r="R11" s="49"/>
      <c r="S11" s="49"/>
    </row>
    <row r="12" spans="1:19" ht="20.25" customHeight="1">
      <c r="A12" s="10" t="s">
        <v>24</v>
      </c>
      <c r="B12" s="11" t="s">
        <v>25</v>
      </c>
      <c r="C12" s="16"/>
      <c r="D12" s="17"/>
      <c r="E12" s="17"/>
      <c r="F12" s="17"/>
      <c r="G12" s="17"/>
      <c r="H12" s="22"/>
      <c r="I12" s="17"/>
      <c r="J12" s="17"/>
      <c r="K12" s="17">
        <v>640.745404327356</v>
      </c>
      <c r="L12" s="17">
        <v>1115.8203168805699</v>
      </c>
      <c r="M12" s="23"/>
      <c r="O12" s="51"/>
      <c r="P12" s="49"/>
      <c r="Q12" s="49"/>
      <c r="R12" s="49"/>
      <c r="S12" s="49"/>
    </row>
    <row r="13" spans="1:19" ht="20.25" customHeight="1">
      <c r="A13" s="10" t="s">
        <v>26</v>
      </c>
      <c r="B13" s="11" t="s">
        <v>27</v>
      </c>
      <c r="C13" s="16">
        <v>1256.5804599999994</v>
      </c>
      <c r="D13" s="17">
        <v>1095.32484</v>
      </c>
      <c r="E13" s="17">
        <v>1094.8041399999997</v>
      </c>
      <c r="F13" s="17">
        <v>171.27477999999985</v>
      </c>
      <c r="G13" s="17">
        <v>5154.373540000001</v>
      </c>
      <c r="H13" s="17">
        <v>9290.36526000001</v>
      </c>
      <c r="I13" s="17">
        <v>334.32733000000013</v>
      </c>
      <c r="J13" s="17"/>
      <c r="K13" s="21"/>
      <c r="L13" s="24"/>
      <c r="M13" s="18">
        <v>84.39617000000001</v>
      </c>
      <c r="O13" s="51"/>
      <c r="P13" s="49"/>
      <c r="Q13" s="49"/>
      <c r="R13" s="49"/>
      <c r="S13" s="49"/>
    </row>
    <row r="14" spans="1:19" ht="20.25" customHeight="1">
      <c r="A14" s="10" t="s">
        <v>28</v>
      </c>
      <c r="B14" s="11" t="s">
        <v>29</v>
      </c>
      <c r="C14" s="16"/>
      <c r="D14" s="17"/>
      <c r="E14" s="17"/>
      <c r="F14" s="17"/>
      <c r="G14" s="17"/>
      <c r="H14" s="17"/>
      <c r="I14" s="17"/>
      <c r="J14" s="17"/>
      <c r="K14" s="17">
        <v>47.48403999999999</v>
      </c>
      <c r="L14" s="17">
        <v>71.93717</v>
      </c>
      <c r="M14" s="18"/>
      <c r="O14" s="51"/>
      <c r="P14" s="49"/>
      <c r="Q14" s="49"/>
      <c r="R14" s="49"/>
      <c r="S14" s="49"/>
    </row>
    <row r="15" spans="1:19" ht="20.25" customHeight="1">
      <c r="A15" s="10" t="s">
        <v>41</v>
      </c>
      <c r="B15" s="11" t="s">
        <v>30</v>
      </c>
      <c r="C15" s="16">
        <v>4114.40476</v>
      </c>
      <c r="D15" s="17">
        <v>4319.3257300000005</v>
      </c>
      <c r="E15" s="17">
        <v>374.52535</v>
      </c>
      <c r="F15" s="17"/>
      <c r="G15" s="17">
        <v>536.98528</v>
      </c>
      <c r="H15" s="17">
        <v>245.1995319</v>
      </c>
      <c r="I15" s="17"/>
      <c r="J15" s="17"/>
      <c r="K15" s="17">
        <v>597.87044</v>
      </c>
      <c r="L15" s="17">
        <v>597.87044</v>
      </c>
      <c r="M15" s="18">
        <v>597.87044</v>
      </c>
      <c r="O15" s="51"/>
      <c r="P15" s="49"/>
      <c r="Q15" s="49"/>
      <c r="R15" s="49"/>
      <c r="S15" s="49"/>
    </row>
    <row r="16" spans="1:19" ht="20.25" customHeight="1">
      <c r="A16" s="10" t="s">
        <v>31</v>
      </c>
      <c r="B16" s="11" t="s">
        <v>32</v>
      </c>
      <c r="C16" s="25">
        <v>198.5455389312082</v>
      </c>
      <c r="D16" s="26">
        <v>49735.16284259912</v>
      </c>
      <c r="E16" s="26">
        <v>27971.98541513819</v>
      </c>
      <c r="F16" s="26">
        <v>1518.6043705994746</v>
      </c>
      <c r="G16" s="26">
        <v>132768.43514210524</v>
      </c>
      <c r="H16" s="26">
        <v>9482.592580609033</v>
      </c>
      <c r="I16" s="26">
        <v>325.4554012022479</v>
      </c>
      <c r="J16" s="26">
        <v>1486.3629887937134</v>
      </c>
      <c r="K16" s="26">
        <v>3054.28396150056</v>
      </c>
      <c r="L16" s="26">
        <v>3426.801421255276</v>
      </c>
      <c r="M16" s="27">
        <v>3426.801421255276</v>
      </c>
      <c r="O16" s="51"/>
      <c r="P16" s="49"/>
      <c r="Q16" s="49"/>
      <c r="R16" s="49"/>
      <c r="S16" s="49"/>
    </row>
    <row r="17" spans="1:13" ht="24.75" customHeight="1">
      <c r="A17" s="28" t="s">
        <v>33</v>
      </c>
      <c r="B17" s="29"/>
      <c r="C17" s="30">
        <f aca="true" t="shared" si="0" ref="C17:M17">SUM(C5:C16)</f>
        <v>37710.36311524551</v>
      </c>
      <c r="D17" s="31">
        <f t="shared" si="0"/>
        <v>110923.15981617218</v>
      </c>
      <c r="E17" s="31">
        <f t="shared" si="0"/>
        <v>203645.9582847056</v>
      </c>
      <c r="F17" s="31">
        <f t="shared" si="0"/>
        <v>196285.37237391947</v>
      </c>
      <c r="G17" s="31">
        <f t="shared" si="0"/>
        <v>290683.78755740414</v>
      </c>
      <c r="H17" s="31">
        <f t="shared" si="0"/>
        <v>38146.58216364114</v>
      </c>
      <c r="I17" s="31">
        <f t="shared" si="0"/>
        <v>11107.682009750124</v>
      </c>
      <c r="J17" s="31">
        <f t="shared" si="0"/>
        <v>64048.039469582196</v>
      </c>
      <c r="K17" s="31">
        <f t="shared" si="0"/>
        <v>11651.147716080295</v>
      </c>
      <c r="L17" s="31">
        <f t="shared" si="0"/>
        <v>13706.942153604828</v>
      </c>
      <c r="M17" s="32">
        <f t="shared" si="0"/>
        <v>14849.345046724207</v>
      </c>
    </row>
    <row r="19" ht="12.75">
      <c r="L19" s="1"/>
    </row>
    <row r="44" spans="1:13" ht="22.5" customHeight="1">
      <c r="A44" s="53" t="s">
        <v>40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</row>
    <row r="45" ht="4.5" customHeight="1"/>
    <row r="46" spans="1:13" ht="17.25">
      <c r="A46" s="2" t="s">
        <v>0</v>
      </c>
      <c r="B46" s="2" t="s">
        <v>1</v>
      </c>
      <c r="C46" s="33" t="s">
        <v>34</v>
      </c>
      <c r="D46" s="34" t="s">
        <v>2</v>
      </c>
      <c r="E46" s="34" t="s">
        <v>3</v>
      </c>
      <c r="F46" s="34" t="s">
        <v>35</v>
      </c>
      <c r="G46" s="34" t="s">
        <v>4</v>
      </c>
      <c r="H46" s="34" t="s">
        <v>36</v>
      </c>
      <c r="I46" s="34" t="s">
        <v>37</v>
      </c>
      <c r="J46" s="34" t="s">
        <v>38</v>
      </c>
      <c r="K46" s="34" t="s">
        <v>5</v>
      </c>
      <c r="L46" s="34" t="s">
        <v>6</v>
      </c>
      <c r="M46" s="35" t="s">
        <v>7</v>
      </c>
    </row>
    <row r="47" spans="1:13" ht="19.5" customHeight="1">
      <c r="A47" s="10" t="s">
        <v>10</v>
      </c>
      <c r="B47" s="11" t="s">
        <v>11</v>
      </c>
      <c r="C47" s="36">
        <f aca="true" t="shared" si="1" ref="C47:M47">IF(ISNUMBER(C5)=TRUE,C5/C$17,"")</f>
        <v>0.0012626515894784093</v>
      </c>
      <c r="D47" s="37">
        <f t="shared" si="1"/>
        <v>0.004740006546534144</v>
      </c>
      <c r="E47" s="37">
        <f t="shared" si="1"/>
        <v>0.0009425120413002063</v>
      </c>
      <c r="F47" s="37">
        <f t="shared" si="1"/>
      </c>
      <c r="G47" s="37">
        <f t="shared" si="1"/>
        <v>0.002265272731039583</v>
      </c>
      <c r="H47" s="37">
        <f t="shared" si="1"/>
        <v>0.003871538369666746</v>
      </c>
      <c r="I47" s="37">
        <f t="shared" si="1"/>
      </c>
      <c r="J47" s="37">
        <f t="shared" si="1"/>
      </c>
      <c r="K47" s="37">
        <f t="shared" si="1"/>
        <v>0.0005296348811926014</v>
      </c>
      <c r="L47" s="37">
        <f t="shared" si="1"/>
        <v>0.0004893387928618887</v>
      </c>
      <c r="M47" s="38">
        <f t="shared" si="1"/>
        <v>0.0004516925498173656</v>
      </c>
    </row>
    <row r="48" spans="1:13" ht="19.5" customHeight="1">
      <c r="A48" s="10" t="s">
        <v>12</v>
      </c>
      <c r="B48" s="11" t="s">
        <v>13</v>
      </c>
      <c r="C48" s="39">
        <f aca="true" t="shared" si="2" ref="C48:M48">IF(ISNUMBER(C6)=TRUE,C6/C$17,"")</f>
      </c>
      <c r="D48" s="40">
        <f t="shared" si="2"/>
        <v>0.007113546903168528</v>
      </c>
      <c r="E48" s="40">
        <f t="shared" si="2"/>
      </c>
      <c r="F48" s="40">
        <f t="shared" si="2"/>
      </c>
      <c r="G48" s="40">
        <f t="shared" si="2"/>
      </c>
      <c r="H48" s="40">
        <f t="shared" si="2"/>
      </c>
      <c r="I48" s="40">
        <f t="shared" si="2"/>
        <v>0.21697798495531603</v>
      </c>
      <c r="J48" s="40">
        <f t="shared" si="2"/>
        <v>0.21446545442696283</v>
      </c>
      <c r="K48" s="40">
        <f t="shared" si="2"/>
      </c>
      <c r="L48" s="40">
        <f t="shared" si="2"/>
      </c>
      <c r="M48" s="41">
        <f t="shared" si="2"/>
      </c>
    </row>
    <row r="49" spans="1:13" ht="19.5" customHeight="1">
      <c r="A49" s="10" t="s">
        <v>14</v>
      </c>
      <c r="B49" s="11" t="s">
        <v>15</v>
      </c>
      <c r="C49" s="39">
        <f aca="true" t="shared" si="3" ref="C49:M49">IF(ISNUMBER(C7)=TRUE,C7/C$17,"")</f>
      </c>
      <c r="D49" s="40">
        <f t="shared" si="3"/>
      </c>
      <c r="E49" s="40">
        <f t="shared" si="3"/>
        <v>0.3014172781577366</v>
      </c>
      <c r="F49" s="40">
        <f t="shared" si="3"/>
      </c>
      <c r="G49" s="40">
        <f t="shared" si="3"/>
      </c>
      <c r="H49" s="40">
        <f t="shared" si="3"/>
      </c>
      <c r="I49" s="40">
        <f t="shared" si="3"/>
      </c>
      <c r="J49" s="40">
        <f t="shared" si="3"/>
      </c>
      <c r="K49" s="40">
        <f t="shared" si="3"/>
      </c>
      <c r="L49" s="40">
        <f t="shared" si="3"/>
      </c>
      <c r="M49" s="41">
        <f t="shared" si="3"/>
      </c>
    </row>
    <row r="50" spans="1:13" ht="19.5" customHeight="1">
      <c r="A50" s="10" t="s">
        <v>16</v>
      </c>
      <c r="B50" s="11" t="s">
        <v>17</v>
      </c>
      <c r="C50" s="39">
        <f aca="true" t="shared" si="4" ref="C50:M50">IF(ISNUMBER(C8)=TRUE,C8/C$17,"")</f>
        <v>0.0747372643188004</v>
      </c>
      <c r="D50" s="40">
        <f t="shared" si="4"/>
        <v>0.2110928311885172</v>
      </c>
      <c r="E50" s="40">
        <f t="shared" si="4"/>
        <v>0.550022844897945</v>
      </c>
      <c r="F50" s="40">
        <f t="shared" si="4"/>
        <v>0.7254626655625432</v>
      </c>
      <c r="G50" s="40">
        <f t="shared" si="4"/>
        <v>0.4844385249389977</v>
      </c>
      <c r="H50" s="40">
        <f t="shared" si="4"/>
        <v>0.30526489601768314</v>
      </c>
      <c r="I50" s="40">
        <f t="shared" si="4"/>
        <v>0.7233013045832246</v>
      </c>
      <c r="J50" s="40">
        <f t="shared" si="4"/>
        <v>0.7618109468278276</v>
      </c>
      <c r="K50" s="40">
        <f t="shared" si="4"/>
        <v>0.6267366918658068</v>
      </c>
      <c r="L50" s="40">
        <f t="shared" si="4"/>
        <v>0.6179667304362296</v>
      </c>
      <c r="M50" s="41">
        <f t="shared" si="4"/>
        <v>0.6159881400937283</v>
      </c>
    </row>
    <row r="51" spans="1:13" ht="19.5" customHeight="1">
      <c r="A51" s="10" t="s">
        <v>18</v>
      </c>
      <c r="B51" s="11" t="s">
        <v>19</v>
      </c>
      <c r="C51" s="39">
        <f aca="true" t="shared" si="5" ref="C51:M51">IF(ISNUMBER(C9)=TRUE,C9/C$17,"")</f>
        <v>9.537882170500507E-05</v>
      </c>
      <c r="D51" s="40">
        <f t="shared" si="5"/>
        <v>0.001276468775633966</v>
      </c>
      <c r="E51" s="40">
        <f t="shared" si="5"/>
        <v>6.645273058196687E-05</v>
      </c>
      <c r="F51" s="40">
        <f t="shared" si="5"/>
        <v>0.26592803701421175</v>
      </c>
      <c r="G51" s="40">
        <f t="shared" si="5"/>
        <v>0.0008789181954275537</v>
      </c>
      <c r="H51" s="40">
        <f t="shared" si="5"/>
        <v>0.0027888165588108227</v>
      </c>
      <c r="I51" s="40">
        <f t="shared" si="5"/>
        <v>0.0003219330546968407</v>
      </c>
      <c r="J51" s="40">
        <f t="shared" si="5"/>
      </c>
      <c r="K51" s="40">
        <f t="shared" si="5"/>
        <v>0.00020523643320560924</v>
      </c>
      <c r="L51" s="40">
        <f t="shared" si="5"/>
        <v>0.00017445466488461988</v>
      </c>
      <c r="M51" s="41">
        <f t="shared" si="5"/>
        <v>0.00016103336493803895</v>
      </c>
    </row>
    <row r="52" spans="1:13" ht="19.5" customHeight="1">
      <c r="A52" s="10" t="s">
        <v>20</v>
      </c>
      <c r="B52" s="11" t="s">
        <v>21</v>
      </c>
      <c r="C52" s="39">
        <f aca="true" t="shared" si="6" ref="C52:M52">IF(ISNUMBER(C10)=TRUE,C10/C$17,"")</f>
      </c>
      <c r="D52" s="40">
        <f t="shared" si="6"/>
      </c>
      <c r="E52" s="40">
        <f t="shared" si="6"/>
      </c>
      <c r="F52" s="40">
        <f t="shared" si="6"/>
      </c>
      <c r="G52" s="40">
        <f t="shared" si="6"/>
      </c>
      <c r="H52" s="40">
        <f t="shared" si="6"/>
        <v>-0.07490871425235035</v>
      </c>
      <c r="I52" s="40">
        <f t="shared" si="6"/>
      </c>
      <c r="J52" s="40">
        <f t="shared" si="6"/>
      </c>
      <c r="K52" s="40">
        <f t="shared" si="6"/>
      </c>
      <c r="L52" s="40">
        <f t="shared" si="6"/>
      </c>
      <c r="M52" s="41">
        <f t="shared" si="6"/>
      </c>
    </row>
    <row r="53" spans="1:13" ht="19.5" customHeight="1">
      <c r="A53" s="10" t="s">
        <v>22</v>
      </c>
      <c r="B53" s="19" t="s">
        <v>23</v>
      </c>
      <c r="C53" s="39">
        <f aca="true" t="shared" si="7" ref="C53:M53">IF(ISNUMBER(C11)=TRUE,C11/C$17,"")</f>
        <v>0.7762123921010784</v>
      </c>
      <c r="D53" s="40">
        <f t="shared" si="7"/>
        <v>0.2785877994381172</v>
      </c>
      <c r="E53" s="40">
        <f t="shared" si="7"/>
        <v>0.002979838171654864</v>
      </c>
      <c r="F53" s="40">
        <f t="shared" si="7"/>
      </c>
      <c r="G53" s="40">
        <f t="shared" si="7"/>
        <v>0.036092838503860906</v>
      </c>
      <c r="H53" s="40">
        <f t="shared" si="7"/>
        <v>0.2644287752105437</v>
      </c>
      <c r="I53" s="40">
        <f t="shared" si="7"/>
      </c>
      <c r="J53" s="40">
        <f t="shared" si="7"/>
        <v>0.0005165966089518436</v>
      </c>
      <c r="K53" s="40">
        <f t="shared" si="7"/>
      </c>
      <c r="L53" s="40">
        <f t="shared" si="7"/>
        <v>0.0010928768672201893</v>
      </c>
      <c r="M53" s="41">
        <f t="shared" si="7"/>
        <v>0.10668201156450777</v>
      </c>
    </row>
    <row r="54" spans="1:13" ht="19.5" customHeight="1">
      <c r="A54" s="10" t="s">
        <v>24</v>
      </c>
      <c r="B54" s="11" t="s">
        <v>25</v>
      </c>
      <c r="C54" s="39">
        <f aca="true" t="shared" si="8" ref="C54:M54">IF(ISNUMBER(C12)=TRUE,C12/C$17,"")</f>
      </c>
      <c r="D54" s="40">
        <f t="shared" si="8"/>
      </c>
      <c r="E54" s="40">
        <f t="shared" si="8"/>
      </c>
      <c r="F54" s="40">
        <f t="shared" si="8"/>
      </c>
      <c r="G54" s="40">
        <f t="shared" si="8"/>
      </c>
      <c r="H54" s="40">
        <f t="shared" si="8"/>
      </c>
      <c r="I54" s="40">
        <f t="shared" si="8"/>
      </c>
      <c r="J54" s="40">
        <f t="shared" si="8"/>
      </c>
      <c r="K54" s="40">
        <f t="shared" si="8"/>
        <v>0.0549941876921733</v>
      </c>
      <c r="L54" s="40">
        <f t="shared" si="8"/>
        <v>0.08140548813705448</v>
      </c>
      <c r="M54" s="41">
        <f t="shared" si="8"/>
      </c>
    </row>
    <row r="55" spans="1:13" ht="19.5" customHeight="1">
      <c r="A55" s="10" t="s">
        <v>26</v>
      </c>
      <c r="B55" s="11" t="s">
        <v>27</v>
      </c>
      <c r="C55" s="39">
        <f aca="true" t="shared" si="9" ref="C55:M55">IF(ISNUMBER(C13)=TRUE,C13/C$17,"")</f>
        <v>0.03332188704096541</v>
      </c>
      <c r="D55" s="40">
        <f t="shared" si="9"/>
        <v>0.009874627100555295</v>
      </c>
      <c r="E55" s="40">
        <f t="shared" si="9"/>
        <v>0.00537601703083848</v>
      </c>
      <c r="F55" s="40">
        <f t="shared" si="9"/>
        <v>0.0008725804573645205</v>
      </c>
      <c r="G55" s="40">
        <f t="shared" si="9"/>
        <v>0.017731892044313333</v>
      </c>
      <c r="H55" s="40">
        <f t="shared" si="9"/>
        <v>0.24354384411547583</v>
      </c>
      <c r="I55" s="40">
        <f t="shared" si="9"/>
        <v>0.03009874874942707</v>
      </c>
      <c r="J55" s="40">
        <f t="shared" si="9"/>
      </c>
      <c r="K55" s="40">
        <f t="shared" si="9"/>
      </c>
      <c r="L55" s="40">
        <f t="shared" si="9"/>
      </c>
      <c r="M55" s="41">
        <f t="shared" si="9"/>
        <v>0.005683494439279527</v>
      </c>
    </row>
    <row r="56" spans="1:13" ht="19.5" customHeight="1">
      <c r="A56" s="10" t="s">
        <v>28</v>
      </c>
      <c r="B56" s="11" t="s">
        <v>29</v>
      </c>
      <c r="C56" s="39">
        <f aca="true" t="shared" si="10" ref="C56:M56">IF(ISNUMBER(C14)=TRUE,C14/C$17,"")</f>
      </c>
      <c r="D56" s="40">
        <f t="shared" si="10"/>
      </c>
      <c r="E56" s="40">
        <f t="shared" si="10"/>
      </c>
      <c r="F56" s="40">
        <f t="shared" si="10"/>
      </c>
      <c r="G56" s="40">
        <f t="shared" si="10"/>
      </c>
      <c r="H56" s="40">
        <f t="shared" si="10"/>
      </c>
      <c r="I56" s="40">
        <f t="shared" si="10"/>
      </c>
      <c r="J56" s="40">
        <f t="shared" si="10"/>
      </c>
      <c r="K56" s="40">
        <f t="shared" si="10"/>
        <v>0.004075481760004214</v>
      </c>
      <c r="L56" s="40">
        <f t="shared" si="10"/>
        <v>0.005248228904291467</v>
      </c>
      <c r="M56" s="41">
        <f t="shared" si="10"/>
      </c>
    </row>
    <row r="57" spans="1:13" ht="19.5" customHeight="1">
      <c r="A57" s="10" t="s">
        <v>41</v>
      </c>
      <c r="B57" s="11" t="s">
        <v>30</v>
      </c>
      <c r="C57" s="39">
        <f aca="true" t="shared" si="11" ref="C57:M57">IF(ISNUMBER(C15)=TRUE,C15/C$17,"")</f>
        <v>0.1091054134754972</v>
      </c>
      <c r="D57" s="40">
        <f t="shared" si="11"/>
        <v>0.03893980064360066</v>
      </c>
      <c r="E57" s="40">
        <f t="shared" si="11"/>
        <v>0.0018391003344952119</v>
      </c>
      <c r="F57" s="40">
        <f t="shared" si="11"/>
      </c>
      <c r="G57" s="40">
        <f t="shared" si="11"/>
        <v>0.001847317611044807</v>
      </c>
      <c r="H57" s="40">
        <f t="shared" si="11"/>
        <v>0.006427824407653181</v>
      </c>
      <c r="I57" s="40">
        <f t="shared" si="11"/>
      </c>
      <c r="J57" s="40">
        <f t="shared" si="11"/>
      </c>
      <c r="K57" s="40">
        <f t="shared" si="11"/>
        <v>0.051314295773183874</v>
      </c>
      <c r="L57" s="40">
        <f t="shared" si="11"/>
        <v>0.04361807566560455</v>
      </c>
      <c r="M57" s="41">
        <f t="shared" si="11"/>
        <v>0.040262411447694886</v>
      </c>
    </row>
    <row r="58" spans="1:13" ht="19.5" customHeight="1">
      <c r="A58" s="10" t="s">
        <v>31</v>
      </c>
      <c r="B58" s="11" t="s">
        <v>32</v>
      </c>
      <c r="C58" s="42">
        <f aca="true" t="shared" si="12" ref="C58:M58">IF(ISNUMBER(C16)=TRUE,C16/C$17,"")</f>
        <v>0.005265012652475372</v>
      </c>
      <c r="D58" s="43">
        <f t="shared" si="12"/>
        <v>0.448374919403873</v>
      </c>
      <c r="E58" s="43">
        <f t="shared" si="12"/>
        <v>0.1373559566354476</v>
      </c>
      <c r="F58" s="43">
        <f t="shared" si="12"/>
        <v>0.007736716965880501</v>
      </c>
      <c r="G58" s="43">
        <f t="shared" si="12"/>
        <v>0.45674523597531624</v>
      </c>
      <c r="H58" s="43">
        <f t="shared" si="12"/>
        <v>0.24858301957251697</v>
      </c>
      <c r="I58" s="43">
        <f t="shared" si="12"/>
        <v>0.02930002865733544</v>
      </c>
      <c r="J58" s="43">
        <f t="shared" si="12"/>
        <v>0.023207002136257728</v>
      </c>
      <c r="K58" s="43">
        <f t="shared" si="12"/>
        <v>0.26214447159443355</v>
      </c>
      <c r="L58" s="43">
        <f t="shared" si="12"/>
        <v>0.25000480653185303</v>
      </c>
      <c r="M58" s="44">
        <f t="shared" si="12"/>
        <v>0.23077121654003419</v>
      </c>
    </row>
    <row r="59" spans="1:13" ht="19.5" customHeight="1">
      <c r="A59" s="28" t="s">
        <v>33</v>
      </c>
      <c r="B59" s="45"/>
      <c r="C59" s="46">
        <f aca="true" t="shared" si="13" ref="C59:M59">IF(ISNUMBER(C17)=TRUE,C17/C$17,"")</f>
        <v>1</v>
      </c>
      <c r="D59" s="47">
        <f t="shared" si="13"/>
        <v>1</v>
      </c>
      <c r="E59" s="47">
        <f t="shared" si="13"/>
        <v>1</v>
      </c>
      <c r="F59" s="47">
        <f t="shared" si="13"/>
        <v>1</v>
      </c>
      <c r="G59" s="47">
        <f t="shared" si="13"/>
        <v>1</v>
      </c>
      <c r="H59" s="47">
        <f t="shared" si="13"/>
        <v>1</v>
      </c>
      <c r="I59" s="47">
        <f t="shared" si="13"/>
        <v>1</v>
      </c>
      <c r="J59" s="47">
        <f t="shared" si="13"/>
        <v>1</v>
      </c>
      <c r="K59" s="47">
        <f t="shared" si="13"/>
        <v>1</v>
      </c>
      <c r="L59" s="47">
        <f t="shared" si="13"/>
        <v>1</v>
      </c>
      <c r="M59" s="48">
        <f t="shared" si="13"/>
        <v>1</v>
      </c>
    </row>
    <row r="64" ht="12.75">
      <c r="C64" s="49"/>
    </row>
  </sheetData>
  <mergeCells count="2">
    <mergeCell ref="A1:M1"/>
    <mergeCell ref="A44:M44"/>
  </mergeCells>
  <printOptions/>
  <pageMargins left="0.26" right="0.23" top="0.5511811023622047" bottom="0.5511811023622047" header="0.5118110236220472" footer="0.5118110236220472"/>
  <pageSetup horizontalDpi="300" verticalDpi="3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ARPAV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lsusanetti</dc:creator>
  <cp:keywords/>
  <dc:description/>
  <cp:lastModifiedBy>lsusanetti</cp:lastModifiedBy>
  <dcterms:created xsi:type="dcterms:W3CDTF">2011-06-22T16:12:48Z</dcterms:created>
  <dcterms:modified xsi:type="dcterms:W3CDTF">2011-10-28T10:10:55Z</dcterms:modified>
  <cp:category/>
  <cp:version/>
  <cp:contentType/>
  <cp:contentStatus/>
</cp:coreProperties>
</file>