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 prov_inq" sheetId="1" r:id="rId1"/>
  </sheets>
  <definedNames>
    <definedName name="_xlnm.Print_Area" localSheetId="0">' prov_inq'!$A$1:$L$47</definedName>
  </definedNames>
  <calcPr fullCalcOnLoad="1"/>
</workbook>
</file>

<file path=xl/sharedStrings.xml><?xml version="1.0" encoding="utf-8"?>
<sst xmlns="http://schemas.openxmlformats.org/spreadsheetml/2006/main" count="53" uniqueCount="24">
  <si>
    <t>Provincia</t>
  </si>
  <si>
    <t>NOx</t>
  </si>
  <si>
    <t>COV</t>
  </si>
  <si>
    <t>CO</t>
  </si>
  <si>
    <t>PM2.5</t>
  </si>
  <si>
    <t>PM10</t>
  </si>
  <si>
    <t>PTS</t>
  </si>
  <si>
    <t>t/anno</t>
  </si>
  <si>
    <t>kt/anno</t>
  </si>
  <si>
    <t>Totale</t>
  </si>
  <si>
    <t>CH4</t>
  </si>
  <si>
    <t>CO2</t>
  </si>
  <si>
    <t>N2O</t>
  </si>
  <si>
    <t>NH3</t>
  </si>
  <si>
    <t>SO2</t>
  </si>
  <si>
    <t>Belluno</t>
  </si>
  <si>
    <t>Padova</t>
  </si>
  <si>
    <t>Rovigo</t>
  </si>
  <si>
    <t>Treviso</t>
  </si>
  <si>
    <t>Venezia</t>
  </si>
  <si>
    <t>Verona</t>
  </si>
  <si>
    <t>Vicenza</t>
  </si>
  <si>
    <t>ARPA Veneto - Regione Veneto. Emissioni in Veneto nel 2007/8 ripartite per provincia - DATI DEFINITIVI</t>
  </si>
  <si>
    <t>Distribuzione percentuale delle emissioni in Veneto nel 2007/8 - DATI DEFINITIVI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</si>
</sst>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7.75"/>
      <color indexed="8"/>
      <name val="Times New Roman"/>
      <family val="0"/>
    </font>
    <font>
      <sz val="9.75"/>
      <color indexed="8"/>
      <name val="Times New Roman"/>
      <family val="0"/>
    </font>
    <font>
      <sz val="12"/>
      <color indexed="8"/>
      <name val="Times New Roman"/>
      <family val="0"/>
    </font>
    <font>
      <sz val="9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3" fontId="12" fillId="0" borderId="0" xfId="50" applyNumberFormat="1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181" fontId="11" fillId="0" borderId="15" xfId="47" applyNumberFormat="1" applyFont="1" applyFill="1" applyBorder="1" applyAlignment="1">
      <alignment horizontal="center" vertical="center"/>
    </xf>
    <xf numFmtId="181" fontId="11" fillId="0" borderId="16" xfId="47" applyNumberFormat="1" applyFont="1" applyFill="1" applyBorder="1" applyAlignment="1">
      <alignment horizontal="center" vertical="center"/>
    </xf>
    <xf numFmtId="181" fontId="11" fillId="0" borderId="17" xfId="47" applyNumberFormat="1" applyFont="1" applyFill="1" applyBorder="1" applyAlignment="1">
      <alignment horizontal="center" vertical="center"/>
    </xf>
    <xf numFmtId="3" fontId="16" fillId="0" borderId="0" xfId="47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1" fontId="11" fillId="0" borderId="18" xfId="47" applyNumberFormat="1" applyFont="1" applyFill="1" applyBorder="1" applyAlignment="1">
      <alignment horizontal="center" vertical="center"/>
    </xf>
    <xf numFmtId="181" fontId="11" fillId="0" borderId="0" xfId="47" applyNumberFormat="1" applyFont="1" applyFill="1" applyBorder="1" applyAlignment="1">
      <alignment horizontal="center" vertical="center"/>
    </xf>
    <xf numFmtId="181" fontId="11" fillId="0" borderId="19" xfId="47" applyNumberFormat="1" applyFont="1" applyFill="1" applyBorder="1" applyAlignment="1">
      <alignment horizontal="center" vertical="center"/>
    </xf>
    <xf numFmtId="181" fontId="11" fillId="0" borderId="20" xfId="47" applyNumberFormat="1" applyFont="1" applyFill="1" applyBorder="1" applyAlignment="1">
      <alignment horizontal="center" vertical="center"/>
    </xf>
    <xf numFmtId="181" fontId="11" fillId="0" borderId="21" xfId="47" applyNumberFormat="1" applyFont="1" applyFill="1" applyBorder="1" applyAlignment="1">
      <alignment horizontal="center" vertical="center"/>
    </xf>
    <xf numFmtId="181" fontId="11" fillId="0" borderId="22" xfId="47" applyNumberFormat="1" applyFont="1" applyFill="1" applyBorder="1" applyAlignment="1">
      <alignment horizontal="center" vertical="center"/>
    </xf>
    <xf numFmtId="181" fontId="13" fillId="0" borderId="20" xfId="47" applyNumberFormat="1" applyFont="1" applyBorder="1" applyAlignment="1">
      <alignment horizontal="center" vertical="center"/>
    </xf>
    <xf numFmtId="181" fontId="13" fillId="0" borderId="21" xfId="47" applyNumberFormat="1" applyFont="1" applyBorder="1" applyAlignment="1">
      <alignment horizontal="center" vertical="center"/>
    </xf>
    <xf numFmtId="181" fontId="13" fillId="0" borderId="22" xfId="47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49" applyFont="1" applyFill="1" applyBorder="1" applyAlignment="1">
      <alignment wrapText="1"/>
      <protection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06" fontId="3" fillId="0" borderId="0" xfId="45" applyNumberFormat="1" applyFont="1" applyFill="1" applyBorder="1" applyAlignment="1">
      <alignment horizontal="right" wrapText="1"/>
    </xf>
    <xf numFmtId="206" fontId="3" fillId="0" borderId="0" xfId="45" applyNumberFormat="1" applyFont="1" applyFill="1" applyBorder="1" applyAlignment="1">
      <alignment wrapText="1"/>
    </xf>
    <xf numFmtId="206" fontId="6" fillId="0" borderId="0" xfId="45" applyNumberFormat="1" applyFont="1" applyFill="1" applyBorder="1" applyAlignment="1">
      <alignment vertical="center"/>
    </xf>
    <xf numFmtId="206" fontId="6" fillId="0" borderId="0" xfId="45" applyNumberFormat="1" applyFont="1" applyAlignment="1">
      <alignment vertical="center"/>
    </xf>
    <xf numFmtId="206" fontId="6" fillId="0" borderId="0" xfId="0" applyNumberFormat="1" applyFont="1" applyFill="1" applyBorder="1" applyAlignment="1">
      <alignment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 prov_inq" xfId="49"/>
    <cellStyle name="Normale_R_AC11 tipo z_comb_pm10 225-22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C 21 a.c. BG mac_inq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3625"/>
          <c:w val="0.86025"/>
          <c:h val="0.92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prov_inq'!$B$5:$L$5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prov_inq'!$B$6:$L$6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prov_inq'!$B$7:$L$7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prov_inq'!$B$8:$L$8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prov_inq'!$B$9:$L$9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prov_inq'!$B$11:$L$11</c:f>
              <c:numCache/>
            </c:numRef>
          </c:val>
          <c:shape val="cylinder"/>
        </c:ser>
        <c:overlap val="100"/>
        <c:shape val="cylinder"/>
        <c:axId val="20671080"/>
        <c:axId val="51821993"/>
      </c:bar3DChart>
      <c:catAx>
        <c:axId val="206710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"/>
          <c:y val="0.14925"/>
          <c:w val="0.12025"/>
          <c:h val="0.6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11</xdr:col>
      <xdr:colOff>828675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6675" y="3257550"/>
        <a:ext cx="99822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12" width="12.57421875" style="2" customWidth="1"/>
    <col min="13" max="14" width="9.140625" style="2" customWidth="1"/>
    <col min="15" max="16" width="10.421875" style="2" bestFit="1" customWidth="1"/>
    <col min="17" max="18" width="12.00390625" style="2" bestFit="1" customWidth="1"/>
    <col min="19" max="19" width="10.8515625" style="2" bestFit="1" customWidth="1"/>
    <col min="20" max="21" width="12.00390625" style="2" bestFit="1" customWidth="1"/>
    <col min="22" max="24" width="10.8515625" style="2" bestFit="1" customWidth="1"/>
    <col min="25" max="25" width="12.00390625" style="2" bestFit="1" customWidth="1"/>
    <col min="26" max="16384" width="9.140625" style="2" customWidth="1"/>
  </cols>
  <sheetData>
    <row r="1" spans="1:25" ht="36.75" customHeight="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4:25" ht="6.75" customHeight="1">
      <c r="N2" s="14"/>
      <c r="O2" s="14"/>
      <c r="P2" s="14"/>
      <c r="Q2" s="14"/>
      <c r="R2" s="14"/>
      <c r="S2" s="14"/>
      <c r="T2" s="14"/>
      <c r="U2" s="14"/>
      <c r="V2" s="8"/>
      <c r="W2" s="8"/>
      <c r="X2" s="8"/>
      <c r="Y2" s="8"/>
    </row>
    <row r="3" spans="1:21" s="8" customFormat="1" ht="15.75">
      <c r="A3" s="3" t="s">
        <v>0</v>
      </c>
      <c r="B3" s="4" t="s">
        <v>10</v>
      </c>
      <c r="C3" s="5" t="s">
        <v>3</v>
      </c>
      <c r="D3" s="5" t="s">
        <v>11</v>
      </c>
      <c r="E3" s="5" t="s">
        <v>2</v>
      </c>
      <c r="F3" s="5" t="s">
        <v>12</v>
      </c>
      <c r="G3" s="5" t="s">
        <v>13</v>
      </c>
      <c r="H3" s="5" t="s">
        <v>1</v>
      </c>
      <c r="I3" s="5" t="s">
        <v>5</v>
      </c>
      <c r="J3" s="5" t="s">
        <v>4</v>
      </c>
      <c r="K3" s="5" t="s">
        <v>6</v>
      </c>
      <c r="L3" s="6" t="s">
        <v>14</v>
      </c>
      <c r="M3" s="7"/>
      <c r="N3" s="20"/>
      <c r="O3" s="20"/>
      <c r="P3" s="20"/>
      <c r="Q3" s="20"/>
      <c r="R3" s="20"/>
      <c r="S3" s="20"/>
      <c r="T3" s="20"/>
      <c r="U3" s="20"/>
    </row>
    <row r="4" spans="1:18" s="8" customFormat="1" ht="15.75">
      <c r="A4" s="9"/>
      <c r="B4" s="10" t="s">
        <v>7</v>
      </c>
      <c r="C4" s="11" t="s">
        <v>7</v>
      </c>
      <c r="D4" s="11" t="s">
        <v>8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7</v>
      </c>
      <c r="K4" s="11" t="s">
        <v>7</v>
      </c>
      <c r="L4" s="12" t="s">
        <v>7</v>
      </c>
      <c r="M4" s="13"/>
      <c r="N4" s="53"/>
      <c r="O4" s="53"/>
      <c r="P4" s="53"/>
      <c r="Q4" s="54"/>
      <c r="R4" s="54"/>
    </row>
    <row r="5" spans="1:25" s="8" customFormat="1" ht="21.75" customHeight="1">
      <c r="A5" s="51" t="s">
        <v>15</v>
      </c>
      <c r="B5" s="15">
        <v>8964.897426252723</v>
      </c>
      <c r="C5" s="16">
        <v>27640.2389</v>
      </c>
      <c r="D5" s="17">
        <v>198.1882</v>
      </c>
      <c r="E5" s="17">
        <v>21444.1456</v>
      </c>
      <c r="F5" s="16">
        <v>426.611933175066</v>
      </c>
      <c r="G5" s="16">
        <v>1198.007723256724</v>
      </c>
      <c r="H5" s="16">
        <v>4162.1287</v>
      </c>
      <c r="I5" s="16">
        <v>1179.9909</v>
      </c>
      <c r="J5" s="17">
        <v>1073.373</v>
      </c>
      <c r="K5" s="17">
        <v>1202.64179</v>
      </c>
      <c r="L5" s="18">
        <v>484.1772</v>
      </c>
      <c r="M5" s="19"/>
      <c r="N5" s="55"/>
      <c r="O5" s="58"/>
      <c r="P5" s="59"/>
      <c r="Q5" s="60"/>
      <c r="R5" s="60"/>
      <c r="S5" s="61"/>
      <c r="T5" s="61"/>
      <c r="U5" s="61"/>
      <c r="V5" s="61"/>
      <c r="W5" s="61"/>
      <c r="X5" s="61"/>
      <c r="Y5" s="61"/>
    </row>
    <row r="6" spans="1:25" s="8" customFormat="1" ht="21.75" customHeight="1">
      <c r="A6" s="52" t="s">
        <v>16</v>
      </c>
      <c r="B6" s="21">
        <v>30579.55651585124</v>
      </c>
      <c r="C6" s="22">
        <v>40881.9865</v>
      </c>
      <c r="D6" s="23">
        <v>5852.9825</v>
      </c>
      <c r="E6" s="23">
        <v>32324.2735</v>
      </c>
      <c r="F6" s="22">
        <v>1779.2302172633258</v>
      </c>
      <c r="G6" s="22">
        <v>10924.714473518308</v>
      </c>
      <c r="H6" s="22">
        <v>17877.8535</v>
      </c>
      <c r="I6" s="22">
        <v>1759.0599</v>
      </c>
      <c r="J6" s="23">
        <v>1533.7807</v>
      </c>
      <c r="K6" s="23">
        <v>1874.7457</v>
      </c>
      <c r="L6" s="24">
        <v>820.1607</v>
      </c>
      <c r="M6" s="19"/>
      <c r="N6" s="55"/>
      <c r="O6" s="58"/>
      <c r="P6" s="59"/>
      <c r="Q6" s="60"/>
      <c r="R6" s="60"/>
      <c r="S6" s="61"/>
      <c r="T6" s="61"/>
      <c r="U6" s="61"/>
      <c r="V6" s="61"/>
      <c r="W6" s="61"/>
      <c r="X6" s="61"/>
      <c r="Y6" s="61"/>
    </row>
    <row r="7" spans="1:25" s="8" customFormat="1" ht="21.75" customHeight="1">
      <c r="A7" s="52" t="s">
        <v>17</v>
      </c>
      <c r="B7" s="21">
        <v>11655.676433319408</v>
      </c>
      <c r="C7" s="22">
        <v>10059.6669</v>
      </c>
      <c r="D7" s="23">
        <v>1932.2597</v>
      </c>
      <c r="E7" s="23">
        <v>11736.3234</v>
      </c>
      <c r="F7" s="22">
        <v>707.8582534880074</v>
      </c>
      <c r="G7" s="22">
        <v>3903.4401810932177</v>
      </c>
      <c r="H7" s="22">
        <v>5085.5192</v>
      </c>
      <c r="I7" s="22">
        <v>528.7534</v>
      </c>
      <c r="J7" s="23">
        <v>446.9183</v>
      </c>
      <c r="K7" s="23">
        <v>618.34015</v>
      </c>
      <c r="L7" s="24">
        <v>146.7023</v>
      </c>
      <c r="M7" s="19"/>
      <c r="N7" s="55"/>
      <c r="O7" s="58"/>
      <c r="P7" s="59"/>
      <c r="Q7" s="60"/>
      <c r="R7" s="60"/>
      <c r="S7" s="61"/>
      <c r="T7" s="61"/>
      <c r="U7" s="61"/>
      <c r="V7" s="61"/>
      <c r="W7" s="61"/>
      <c r="X7" s="61"/>
      <c r="Y7" s="61"/>
    </row>
    <row r="8" spans="1:25" s="8" customFormat="1" ht="21.75" customHeight="1">
      <c r="A8" s="52" t="s">
        <v>18</v>
      </c>
      <c r="B8" s="21">
        <v>24967.029774603427</v>
      </c>
      <c r="C8" s="22">
        <v>50755.1098</v>
      </c>
      <c r="D8" s="23">
        <v>4154.3701</v>
      </c>
      <c r="E8" s="23">
        <v>38960.8368</v>
      </c>
      <c r="F8" s="22">
        <v>1521.645951926642</v>
      </c>
      <c r="G8" s="22">
        <v>10193.651865799184</v>
      </c>
      <c r="H8" s="22">
        <v>12870.6696</v>
      </c>
      <c r="I8" s="22">
        <v>2309.497</v>
      </c>
      <c r="J8" s="23">
        <v>1992.83</v>
      </c>
      <c r="K8" s="23">
        <v>2412.50055</v>
      </c>
      <c r="L8" s="24">
        <v>1189.7772</v>
      </c>
      <c r="M8" s="19"/>
      <c r="N8" s="55"/>
      <c r="O8" s="58"/>
      <c r="P8" s="59"/>
      <c r="Q8" s="60"/>
      <c r="R8" s="60"/>
      <c r="S8" s="61"/>
      <c r="T8" s="61"/>
      <c r="U8" s="61"/>
      <c r="V8" s="61"/>
      <c r="W8" s="61"/>
      <c r="X8" s="61"/>
      <c r="Y8" s="61"/>
    </row>
    <row r="9" spans="1:25" s="8" customFormat="1" ht="21.75" customHeight="1">
      <c r="A9" s="52" t="s">
        <v>19</v>
      </c>
      <c r="B9" s="21">
        <v>29196.299499000488</v>
      </c>
      <c r="C9" s="22">
        <v>39902.3667</v>
      </c>
      <c r="D9" s="23">
        <v>12716.5395</v>
      </c>
      <c r="E9" s="23">
        <v>24935.358</v>
      </c>
      <c r="F9" s="22">
        <v>1315.8903979441093</v>
      </c>
      <c r="G9" s="22">
        <v>4012.7092072600503</v>
      </c>
      <c r="H9" s="22">
        <v>24385.0741</v>
      </c>
      <c r="I9" s="22">
        <v>1993.6426</v>
      </c>
      <c r="J9" s="23">
        <v>1723.5442</v>
      </c>
      <c r="K9" s="23">
        <v>2121.00498</v>
      </c>
      <c r="L9" s="24">
        <v>10275.4113</v>
      </c>
      <c r="M9" s="19"/>
      <c r="N9" s="55"/>
      <c r="O9" s="58"/>
      <c r="P9" s="59"/>
      <c r="Q9" s="60"/>
      <c r="R9" s="60"/>
      <c r="S9" s="61"/>
      <c r="T9" s="61"/>
      <c r="U9" s="61"/>
      <c r="V9" s="61"/>
      <c r="W9" s="61"/>
      <c r="X9" s="61"/>
      <c r="Y9" s="61"/>
    </row>
    <row r="10" spans="1:25" s="8" customFormat="1" ht="21.75" customHeight="1">
      <c r="A10" s="52" t="s">
        <v>20</v>
      </c>
      <c r="B10" s="21">
        <v>43499.36629500053</v>
      </c>
      <c r="C10" s="22">
        <v>37194.9398</v>
      </c>
      <c r="D10" s="23">
        <v>5460.3701</v>
      </c>
      <c r="E10" s="23">
        <v>30570.6458</v>
      </c>
      <c r="F10" s="22">
        <v>2510.0922770653738</v>
      </c>
      <c r="G10" s="22">
        <v>17132.18040526464</v>
      </c>
      <c r="H10" s="22">
        <v>20231.2729</v>
      </c>
      <c r="I10" s="22">
        <v>1970.5566</v>
      </c>
      <c r="J10" s="23">
        <v>1586.7759</v>
      </c>
      <c r="K10" s="23">
        <v>2193.03818</v>
      </c>
      <c r="L10" s="24">
        <v>921.804</v>
      </c>
      <c r="M10" s="19"/>
      <c r="N10" s="55"/>
      <c r="O10" s="58"/>
      <c r="P10" s="59"/>
      <c r="Q10" s="60"/>
      <c r="R10" s="60"/>
      <c r="S10" s="61"/>
      <c r="T10" s="61"/>
      <c r="U10" s="61"/>
      <c r="V10" s="61"/>
      <c r="W10" s="61"/>
      <c r="X10" s="61"/>
      <c r="Y10" s="61"/>
    </row>
    <row r="11" spans="1:25" s="8" customFormat="1" ht="21.75" customHeight="1">
      <c r="A11" s="52" t="s">
        <v>21</v>
      </c>
      <c r="B11" s="21">
        <v>27875.693357704193</v>
      </c>
      <c r="C11" s="22">
        <v>49486.2959</v>
      </c>
      <c r="D11" s="23">
        <v>3908.4875</v>
      </c>
      <c r="E11" s="23">
        <v>45795.2186</v>
      </c>
      <c r="F11" s="22">
        <v>1554.5234382854487</v>
      </c>
      <c r="G11" s="22">
        <v>8949.970486728163</v>
      </c>
      <c r="H11" s="22">
        <v>14135.6012</v>
      </c>
      <c r="I11" s="22">
        <v>2250.5292</v>
      </c>
      <c r="J11" s="23">
        <v>1895.6257</v>
      </c>
      <c r="K11" s="23">
        <v>2406.20811</v>
      </c>
      <c r="L11" s="24">
        <v>1527.3493</v>
      </c>
      <c r="M11" s="19"/>
      <c r="N11" s="55"/>
      <c r="O11" s="58"/>
      <c r="P11" s="59"/>
      <c r="Q11" s="60"/>
      <c r="R11" s="60"/>
      <c r="S11" s="61"/>
      <c r="T11" s="61"/>
      <c r="U11" s="61"/>
      <c r="V11" s="61"/>
      <c r="W11" s="61"/>
      <c r="X11" s="61"/>
      <c r="Y11" s="61"/>
    </row>
    <row r="12" spans="1:25" s="8" customFormat="1" ht="19.5" customHeight="1">
      <c r="A12" s="25" t="s">
        <v>9</v>
      </c>
      <c r="B12" s="26">
        <f aca="true" t="shared" si="0" ref="B12:L12">SUM(B5:B11)</f>
        <v>176738.519301732</v>
      </c>
      <c r="C12" s="27">
        <f t="shared" si="0"/>
        <v>255920.6045</v>
      </c>
      <c r="D12" s="27">
        <f t="shared" si="0"/>
        <v>34223.1976</v>
      </c>
      <c r="E12" s="27">
        <f t="shared" si="0"/>
        <v>205766.80169999998</v>
      </c>
      <c r="F12" s="27">
        <f t="shared" si="0"/>
        <v>9815.852469147972</v>
      </c>
      <c r="G12" s="27">
        <f t="shared" si="0"/>
        <v>56314.67434292028</v>
      </c>
      <c r="H12" s="27">
        <f t="shared" si="0"/>
        <v>98748.1192</v>
      </c>
      <c r="I12" s="27">
        <f t="shared" si="0"/>
        <v>11992.029600000002</v>
      </c>
      <c r="J12" s="27">
        <f t="shared" si="0"/>
        <v>10252.847800000001</v>
      </c>
      <c r="K12" s="27">
        <f t="shared" si="0"/>
        <v>12828.479459999999</v>
      </c>
      <c r="L12" s="28">
        <f t="shared" si="0"/>
        <v>15365.382</v>
      </c>
      <c r="M12" s="29"/>
      <c r="N12" s="54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5:16" ht="15.75">
      <c r="O13" s="50"/>
      <c r="P13" s="50"/>
    </row>
    <row r="36" ht="12.75" customHeight="1"/>
    <row r="37" spans="1:12" ht="26.25" customHeight="1">
      <c r="A37" s="56" t="s">
        <v>23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ht="5.25" customHeight="1"/>
    <row r="39" spans="1:13" ht="15.75">
      <c r="A39" s="30" t="s">
        <v>0</v>
      </c>
      <c r="B39" s="31" t="s">
        <v>10</v>
      </c>
      <c r="C39" s="32" t="s">
        <v>3</v>
      </c>
      <c r="D39" s="32" t="s">
        <v>11</v>
      </c>
      <c r="E39" s="32" t="s">
        <v>2</v>
      </c>
      <c r="F39" s="32" t="s">
        <v>12</v>
      </c>
      <c r="G39" s="32" t="s">
        <v>13</v>
      </c>
      <c r="H39" s="32" t="s">
        <v>1</v>
      </c>
      <c r="I39" s="32" t="s">
        <v>5</v>
      </c>
      <c r="J39" s="32" t="s">
        <v>4</v>
      </c>
      <c r="K39" s="32" t="s">
        <v>6</v>
      </c>
      <c r="L39" s="33" t="s">
        <v>14</v>
      </c>
      <c r="M39" s="7"/>
    </row>
    <row r="40" spans="1:13" ht="16.5" customHeight="1">
      <c r="A40" s="34" t="s">
        <v>15</v>
      </c>
      <c r="B40" s="35">
        <f>IF(ISNUMBER(B5)=TRUE,B5/B$12,"")</f>
        <v>0.050724072271691074</v>
      </c>
      <c r="C40" s="36">
        <f aca="true" t="shared" si="1" ref="C40:L40">IF(ISNUMBER(C5)=TRUE,C5/C$12,"")</f>
        <v>0.10800317916566972</v>
      </c>
      <c r="D40" s="36">
        <f t="shared" si="1"/>
        <v>0.005791048583958151</v>
      </c>
      <c r="E40" s="36">
        <f t="shared" si="1"/>
        <v>0.10421576961314066</v>
      </c>
      <c r="F40" s="36">
        <f t="shared" si="1"/>
        <v>0.0434615265985244</v>
      </c>
      <c r="G40" s="36">
        <f t="shared" si="1"/>
        <v>0.02127345558213876</v>
      </c>
      <c r="H40" s="36">
        <f t="shared" si="1"/>
        <v>0.04214894150611833</v>
      </c>
      <c r="I40" s="36">
        <f t="shared" si="1"/>
        <v>0.09839793090570756</v>
      </c>
      <c r="J40" s="36">
        <f t="shared" si="1"/>
        <v>0.10469023055233492</v>
      </c>
      <c r="K40" s="36">
        <f t="shared" si="1"/>
        <v>0.09374780493276014</v>
      </c>
      <c r="L40" s="37">
        <f t="shared" si="1"/>
        <v>0.031510911996851104</v>
      </c>
      <c r="M40" s="38"/>
    </row>
    <row r="41" spans="1:13" ht="16.5" customHeight="1">
      <c r="A41" s="39" t="s">
        <v>16</v>
      </c>
      <c r="B41" s="40">
        <f aca="true" t="shared" si="2" ref="B41:L46">IF(ISNUMBER(B6)=TRUE,B6/B$12,"")</f>
        <v>0.1730214592532889</v>
      </c>
      <c r="C41" s="41">
        <f t="shared" si="2"/>
        <v>0.15974480280660638</v>
      </c>
      <c r="D41" s="41">
        <f t="shared" si="2"/>
        <v>0.17102383501417764</v>
      </c>
      <c r="E41" s="41">
        <f t="shared" si="2"/>
        <v>0.15709178173030816</v>
      </c>
      <c r="F41" s="41">
        <f t="shared" si="2"/>
        <v>0.18126089637711976</v>
      </c>
      <c r="G41" s="41">
        <f t="shared" si="2"/>
        <v>0.19399409835869416</v>
      </c>
      <c r="H41" s="41">
        <f t="shared" si="2"/>
        <v>0.18104500262725004</v>
      </c>
      <c r="I41" s="41">
        <f t="shared" si="2"/>
        <v>0.14668575367759262</v>
      </c>
      <c r="J41" s="41">
        <f t="shared" si="2"/>
        <v>0.14959557870350906</v>
      </c>
      <c r="K41" s="41">
        <f t="shared" si="2"/>
        <v>0.14613935391529248</v>
      </c>
      <c r="L41" s="42">
        <f t="shared" si="2"/>
        <v>0.05337717604417515</v>
      </c>
      <c r="M41" s="38"/>
    </row>
    <row r="42" spans="1:13" ht="16.5" customHeight="1">
      <c r="A42" s="39" t="s">
        <v>17</v>
      </c>
      <c r="B42" s="40">
        <f t="shared" si="2"/>
        <v>0.06594870478359374</v>
      </c>
      <c r="C42" s="41">
        <f t="shared" si="2"/>
        <v>0.039307764686059114</v>
      </c>
      <c r="D42" s="41">
        <f t="shared" si="2"/>
        <v>0.0564605248926243</v>
      </c>
      <c r="E42" s="41">
        <f t="shared" si="2"/>
        <v>0.05703701133048228</v>
      </c>
      <c r="F42" s="41">
        <f t="shared" si="2"/>
        <v>0.0721137828540989</v>
      </c>
      <c r="G42" s="41">
        <f t="shared" si="2"/>
        <v>0.0693147963055556</v>
      </c>
      <c r="H42" s="41">
        <f t="shared" si="2"/>
        <v>0.05149990947878225</v>
      </c>
      <c r="I42" s="41">
        <f t="shared" si="2"/>
        <v>0.044092069285752926</v>
      </c>
      <c r="J42" s="41">
        <f t="shared" si="2"/>
        <v>0.043589674665803574</v>
      </c>
      <c r="K42" s="41">
        <f t="shared" si="2"/>
        <v>0.048200579961796976</v>
      </c>
      <c r="L42" s="42">
        <f t="shared" si="2"/>
        <v>0.009547585605095924</v>
      </c>
      <c r="M42" s="38"/>
    </row>
    <row r="43" spans="1:13" ht="16.5" customHeight="1">
      <c r="A43" s="39" t="s">
        <v>18</v>
      </c>
      <c r="B43" s="40">
        <f t="shared" si="2"/>
        <v>0.14126535558430897</v>
      </c>
      <c r="C43" s="41">
        <f t="shared" si="2"/>
        <v>0.1983236554913655</v>
      </c>
      <c r="D43" s="41">
        <f t="shared" si="2"/>
        <v>0.12139047170741288</v>
      </c>
      <c r="E43" s="41">
        <f t="shared" si="2"/>
        <v>0.1893446196282109</v>
      </c>
      <c r="F43" s="41">
        <f t="shared" si="2"/>
        <v>0.15501923614981988</v>
      </c>
      <c r="G43" s="41">
        <f t="shared" si="2"/>
        <v>0.18101235574455027</v>
      </c>
      <c r="H43" s="41">
        <f t="shared" si="2"/>
        <v>0.130338377118174</v>
      </c>
      <c r="I43" s="41">
        <f t="shared" si="2"/>
        <v>0.19258599895383843</v>
      </c>
      <c r="J43" s="41">
        <f t="shared" si="2"/>
        <v>0.19436843683566624</v>
      </c>
      <c r="K43" s="41">
        <f t="shared" si="2"/>
        <v>0.1880581839431811</v>
      </c>
      <c r="L43" s="42">
        <f t="shared" si="2"/>
        <v>0.07743232156545148</v>
      </c>
      <c r="M43" s="38"/>
    </row>
    <row r="44" spans="1:13" ht="16.5" customHeight="1">
      <c r="A44" s="39" t="s">
        <v>19</v>
      </c>
      <c r="B44" s="40">
        <f t="shared" si="2"/>
        <v>0.16519488572355812</v>
      </c>
      <c r="C44" s="41">
        <f t="shared" si="2"/>
        <v>0.15591697580567415</v>
      </c>
      <c r="D44" s="41">
        <f t="shared" si="2"/>
        <v>0.37157660276607235</v>
      </c>
      <c r="E44" s="41">
        <f t="shared" si="2"/>
        <v>0.12118260960460854</v>
      </c>
      <c r="F44" s="41">
        <f t="shared" si="2"/>
        <v>0.13405767884960176</v>
      </c>
      <c r="G44" s="41">
        <f t="shared" si="2"/>
        <v>0.0712551258456228</v>
      </c>
      <c r="H44" s="41">
        <f t="shared" si="2"/>
        <v>0.24694216251968878</v>
      </c>
      <c r="I44" s="41">
        <f t="shared" si="2"/>
        <v>0.16624730479317693</v>
      </c>
      <c r="J44" s="41">
        <f t="shared" si="2"/>
        <v>0.16810394864146913</v>
      </c>
      <c r="K44" s="41">
        <f t="shared" si="2"/>
        <v>0.1653356492180875</v>
      </c>
      <c r="L44" s="42">
        <f t="shared" si="2"/>
        <v>0.668737770398419</v>
      </c>
      <c r="M44" s="38"/>
    </row>
    <row r="45" spans="1:13" ht="16.5" customHeight="1">
      <c r="A45" s="39" t="s">
        <v>20</v>
      </c>
      <c r="B45" s="40">
        <f t="shared" si="2"/>
        <v>0.246122726765281</v>
      </c>
      <c r="C45" s="41">
        <f t="shared" si="2"/>
        <v>0.1453378084686417</v>
      </c>
      <c r="D45" s="41">
        <f t="shared" si="2"/>
        <v>0.15955172172456497</v>
      </c>
      <c r="E45" s="41">
        <f t="shared" si="2"/>
        <v>0.1485693782837273</v>
      </c>
      <c r="F45" s="41">
        <f t="shared" si="2"/>
        <v>0.2557182155044403</v>
      </c>
      <c r="G45" s="41">
        <f t="shared" si="2"/>
        <v>0.3042223115939664</v>
      </c>
      <c r="H45" s="41">
        <f t="shared" si="2"/>
        <v>0.20487755173366382</v>
      </c>
      <c r="I45" s="41">
        <f t="shared" si="2"/>
        <v>0.16432219280045804</v>
      </c>
      <c r="J45" s="41">
        <f t="shared" si="2"/>
        <v>0.1547644060414122</v>
      </c>
      <c r="K45" s="41">
        <f t="shared" si="2"/>
        <v>0.17095074960661005</v>
      </c>
      <c r="L45" s="42">
        <f t="shared" si="2"/>
        <v>0.059992260524339716</v>
      </c>
      <c r="M45" s="38"/>
    </row>
    <row r="46" spans="1:13" ht="16.5" customHeight="1">
      <c r="A46" s="39" t="s">
        <v>21</v>
      </c>
      <c r="B46" s="43">
        <f t="shared" si="2"/>
        <v>0.15772279561827818</v>
      </c>
      <c r="C46" s="44">
        <f t="shared" si="2"/>
        <v>0.19336581357598348</v>
      </c>
      <c r="D46" s="44">
        <f t="shared" si="2"/>
        <v>0.11420579531118975</v>
      </c>
      <c r="E46" s="44">
        <f t="shared" si="2"/>
        <v>0.2225588298095222</v>
      </c>
      <c r="F46" s="44">
        <f t="shared" si="2"/>
        <v>0.15836866366639507</v>
      </c>
      <c r="G46" s="44">
        <f t="shared" si="2"/>
        <v>0.15892785656947206</v>
      </c>
      <c r="H46" s="44">
        <f t="shared" si="2"/>
        <v>0.14314805501632277</v>
      </c>
      <c r="I46" s="44">
        <f t="shared" si="2"/>
        <v>0.18766874958347332</v>
      </c>
      <c r="J46" s="44">
        <f t="shared" si="2"/>
        <v>0.18488772455980473</v>
      </c>
      <c r="K46" s="44">
        <f t="shared" si="2"/>
        <v>0.1875676784222719</v>
      </c>
      <c r="L46" s="45">
        <f t="shared" si="2"/>
        <v>0.09940197386566765</v>
      </c>
      <c r="M46" s="38"/>
    </row>
    <row r="47" spans="1:13" ht="15" customHeight="1">
      <c r="A47" s="25" t="s">
        <v>9</v>
      </c>
      <c r="B47" s="46">
        <f aca="true" t="shared" si="3" ref="B47:L47">IF(ISNUMBER(B12)=TRUE,B12/B$12,"")</f>
        <v>1</v>
      </c>
      <c r="C47" s="47">
        <f t="shared" si="3"/>
        <v>1</v>
      </c>
      <c r="D47" s="47">
        <f t="shared" si="3"/>
        <v>1</v>
      </c>
      <c r="E47" s="47">
        <f t="shared" si="3"/>
        <v>1</v>
      </c>
      <c r="F47" s="47">
        <f t="shared" si="3"/>
        <v>1</v>
      </c>
      <c r="G47" s="47">
        <f t="shared" si="3"/>
        <v>1</v>
      </c>
      <c r="H47" s="47">
        <f t="shared" si="3"/>
        <v>1</v>
      </c>
      <c r="I47" s="47">
        <f t="shared" si="3"/>
        <v>1</v>
      </c>
      <c r="J47" s="47">
        <f t="shared" si="3"/>
        <v>1</v>
      </c>
      <c r="K47" s="47">
        <f t="shared" si="3"/>
        <v>1</v>
      </c>
      <c r="L47" s="48">
        <f t="shared" si="3"/>
        <v>1</v>
      </c>
      <c r="M47" s="49"/>
    </row>
  </sheetData>
  <sheetProtection/>
  <mergeCells count="2">
    <mergeCell ref="A37:L37"/>
    <mergeCell ref="A1:L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2011-06-22T16:12:15Z</dcterms:created>
  <dcterms:modified xsi:type="dcterms:W3CDTF">2013-10-29T14:13:20Z</dcterms:modified>
  <cp:category/>
  <cp:version/>
  <cp:contentType/>
  <cp:contentStatus/>
</cp:coreProperties>
</file>