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tipo_inq" sheetId="1" r:id="rId1"/>
  </sheets>
  <definedNames>
    <definedName name="_xlnm.Print_Area" localSheetId="0">'tipo_inq'!$A$1:$M$61</definedName>
  </definedNames>
  <calcPr fullCalcOnLoad="1"/>
</workbook>
</file>

<file path=xl/sharedStrings.xml><?xml version="1.0" encoding="utf-8"?>
<sst xmlns="http://schemas.openxmlformats.org/spreadsheetml/2006/main" count="93" uniqueCount="44">
  <si>
    <t>Tipo emissione</t>
  </si>
  <si>
    <t>Codice tipo</t>
  </si>
  <si>
    <t>NOx</t>
  </si>
  <si>
    <t>COV</t>
  </si>
  <si>
    <t>CO</t>
  </si>
  <si>
    <t>PM2.5</t>
  </si>
  <si>
    <t>PM10</t>
  </si>
  <si>
    <t>PTS</t>
  </si>
  <si>
    <t>t/anno</t>
  </si>
  <si>
    <t>kt/anno</t>
  </si>
  <si>
    <t>AEROPORTI</t>
  </si>
  <si>
    <t>A</t>
  </si>
  <si>
    <t>AGRICOLTURA</t>
  </si>
  <si>
    <t>AG</t>
  </si>
  <si>
    <t>BIOGENICHE</t>
  </si>
  <si>
    <t>B</t>
  </si>
  <si>
    <t>DIFFUSE</t>
  </si>
  <si>
    <t>D</t>
  </si>
  <si>
    <t>DISCARICHE</t>
  </si>
  <si>
    <t>L</t>
  </si>
  <si>
    <t>FORESTE</t>
  </si>
  <si>
    <t>F</t>
  </si>
  <si>
    <t>PUNTUALI - misurate</t>
  </si>
  <si>
    <t>PM</t>
  </si>
  <si>
    <t>POLVERI FINI - misurate - granulometria</t>
  </si>
  <si>
    <t>PM_G</t>
  </si>
  <si>
    <t>PUNTUALI - stimate</t>
  </si>
  <si>
    <t>PS</t>
  </si>
  <si>
    <t xml:space="preserve">POLVERI FINI - stimate - granulometria </t>
  </si>
  <si>
    <t>PS_G</t>
  </si>
  <si>
    <t>PO</t>
  </si>
  <si>
    <t>TRAFFICO DISAGGR DB ISPRA</t>
  </si>
  <si>
    <t>Totale</t>
  </si>
  <si>
    <t>PORTI</t>
  </si>
  <si>
    <t>CH4</t>
  </si>
  <si>
    <t>CO2</t>
  </si>
  <si>
    <t>N2O</t>
  </si>
  <si>
    <t>NH3</t>
  </si>
  <si>
    <t>SO2</t>
  </si>
  <si>
    <t>S</t>
  </si>
  <si>
    <t>T_Dis</t>
  </si>
  <si>
    <t>SERBATOI</t>
  </si>
  <si>
    <t>ARPA Veneto - Regione Veneto. Emissioni in Veneto nel 2007/8 ripartite per modulo di calcolo INEMAR - DATI DEFINITIVI</t>
  </si>
  <si>
    <t>Distribuzione percentuale delle emissioni in Veneto nel 2007/8 - DATI DEFINITIVI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</si>
</sst>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0.5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1" fontId="8" fillId="0" borderId="10" xfId="47" applyFont="1" applyBorder="1" applyAlignment="1">
      <alignment vertical="center" wrapText="1"/>
    </xf>
    <xf numFmtId="41" fontId="9" fillId="0" borderId="10" xfId="47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1" fontId="8" fillId="0" borderId="14" xfId="47" applyFont="1" applyBorder="1" applyAlignment="1">
      <alignment vertical="center" wrapText="1"/>
    </xf>
    <xf numFmtId="41" fontId="9" fillId="0" borderId="15" xfId="47" applyFont="1" applyBorder="1" applyAlignment="1">
      <alignment horizontal="center" vertical="center"/>
    </xf>
    <xf numFmtId="3" fontId="9" fillId="0" borderId="16" xfId="47" applyNumberFormat="1" applyFont="1" applyFill="1" applyBorder="1" applyAlignment="1">
      <alignment horizontal="center" vertical="center"/>
    </xf>
    <xf numFmtId="3" fontId="9" fillId="0" borderId="13" xfId="47" applyNumberFormat="1" applyFont="1" applyFill="1" applyBorder="1" applyAlignment="1">
      <alignment horizontal="center" vertical="center"/>
    </xf>
    <xf numFmtId="3" fontId="9" fillId="0" borderId="17" xfId="47" applyNumberFormat="1" applyFont="1" applyFill="1" applyBorder="1" applyAlignment="1">
      <alignment horizontal="center" vertical="center"/>
    </xf>
    <xf numFmtId="3" fontId="9" fillId="0" borderId="15" xfId="47" applyNumberFormat="1" applyFont="1" applyFill="1" applyBorder="1" applyAlignment="1">
      <alignment horizontal="center" vertical="center"/>
    </xf>
    <xf numFmtId="3" fontId="9" fillId="0" borderId="0" xfId="47" applyNumberFormat="1" applyFont="1" applyFill="1" applyBorder="1" applyAlignment="1">
      <alignment horizontal="center" vertical="center"/>
    </xf>
    <xf numFmtId="3" fontId="9" fillId="0" borderId="18" xfId="47" applyNumberFormat="1" applyFont="1" applyFill="1" applyBorder="1" applyAlignment="1">
      <alignment horizontal="center" vertical="center"/>
    </xf>
    <xf numFmtId="180" fontId="9" fillId="0" borderId="15" xfId="47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1" fontId="9" fillId="0" borderId="16" xfId="47" applyNumberFormat="1" applyFont="1" applyBorder="1" applyAlignment="1">
      <alignment horizontal="center" vertical="center"/>
    </xf>
    <xf numFmtId="181" fontId="9" fillId="0" borderId="13" xfId="47" applyNumberFormat="1" applyFont="1" applyBorder="1" applyAlignment="1">
      <alignment horizontal="center" vertical="center"/>
    </xf>
    <xf numFmtId="181" fontId="9" fillId="0" borderId="17" xfId="47" applyNumberFormat="1" applyFont="1" applyBorder="1" applyAlignment="1">
      <alignment horizontal="center" vertical="center"/>
    </xf>
    <xf numFmtId="181" fontId="9" fillId="0" borderId="15" xfId="47" applyNumberFormat="1" applyFont="1" applyBorder="1" applyAlignment="1">
      <alignment horizontal="center" vertical="center"/>
    </xf>
    <xf numFmtId="181" fontId="9" fillId="0" borderId="0" xfId="47" applyNumberFormat="1" applyFont="1" applyBorder="1" applyAlignment="1">
      <alignment horizontal="center" vertical="center"/>
    </xf>
    <xf numFmtId="181" fontId="9" fillId="0" borderId="18" xfId="47" applyNumberFormat="1" applyFont="1" applyBorder="1" applyAlignment="1">
      <alignment horizontal="center" vertical="center"/>
    </xf>
    <xf numFmtId="181" fontId="9" fillId="0" borderId="19" xfId="47" applyNumberFormat="1" applyFont="1" applyBorder="1" applyAlignment="1">
      <alignment horizontal="center" vertical="center"/>
    </xf>
    <xf numFmtId="181" fontId="9" fillId="0" borderId="20" xfId="47" applyNumberFormat="1" applyFont="1" applyBorder="1" applyAlignment="1">
      <alignment horizontal="center" vertical="center"/>
    </xf>
    <xf numFmtId="181" fontId="9" fillId="0" borderId="21" xfId="47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81" fontId="5" fillId="0" borderId="19" xfId="47" applyNumberFormat="1" applyFont="1" applyBorder="1" applyAlignment="1">
      <alignment horizontal="center" vertical="center"/>
    </xf>
    <xf numFmtId="181" fontId="5" fillId="0" borderId="20" xfId="47" applyNumberFormat="1" applyFont="1" applyBorder="1" applyAlignment="1">
      <alignment horizontal="center" vertical="center"/>
    </xf>
    <xf numFmtId="181" fontId="5" fillId="0" borderId="21" xfId="47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06" fontId="0" fillId="0" borderId="0" xfId="45" applyNumberFormat="1" applyFont="1" applyAlignment="1">
      <alignment/>
    </xf>
    <xf numFmtId="41" fontId="8" fillId="0" borderId="14" xfId="47" applyFont="1" applyFill="1" applyBorder="1" applyAlignment="1">
      <alignment vertical="center" wrapText="1"/>
    </xf>
    <xf numFmtId="3" fontId="5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1" fontId="51" fillId="0" borderId="15" xfId="47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C 21 a.c. BG mac_inq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9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00675"/>
          <c:w val="0.73125"/>
          <c:h val="0.98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tipo_inq!$A$5</c:f>
              <c:strCache>
                <c:ptCount val="1"/>
                <c:pt idx="0">
                  <c:v>AEROPORTI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tipo_inq!$C$5:$M$5</c:f>
              <c:numCache/>
            </c:numRef>
          </c:val>
          <c:shape val="cylinder"/>
        </c:ser>
        <c:ser>
          <c:idx val="1"/>
          <c:order val="1"/>
          <c:tx>
            <c:strRef>
              <c:f>tipo_inq!$A$6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tipo_inq!$C$6:$M$6</c:f>
              <c:numCache/>
            </c:numRef>
          </c:val>
          <c:shape val="cylinder"/>
        </c:ser>
        <c:ser>
          <c:idx val="2"/>
          <c:order val="2"/>
          <c:tx>
            <c:strRef>
              <c:f>tipo_inq!$A$7</c:f>
              <c:strCache>
                <c:ptCount val="1"/>
                <c:pt idx="0">
                  <c:v>BIOGENICHE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tipo_inq!$C$7:$M$7</c:f>
              <c:numCache/>
            </c:numRef>
          </c:val>
          <c:shape val="cylinder"/>
        </c:ser>
        <c:ser>
          <c:idx val="3"/>
          <c:order val="3"/>
          <c:tx>
            <c:strRef>
              <c:f>tipo_inq!$A$8</c:f>
              <c:strCache>
                <c:ptCount val="1"/>
                <c:pt idx="0">
                  <c:v>DIFFUSE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tipo_inq!$C$8:$M$8</c:f>
              <c:numCache/>
            </c:numRef>
          </c:val>
          <c:shape val="cylinder"/>
        </c:ser>
        <c:ser>
          <c:idx val="6"/>
          <c:order val="4"/>
          <c:tx>
            <c:strRef>
              <c:f>tipo_inq!$A$9</c:f>
              <c:strCache>
                <c:ptCount val="1"/>
                <c:pt idx="0">
                  <c:v>DISCARICHE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tipo_inq!$C$9:$M$9</c:f>
              <c:numCache/>
            </c:numRef>
          </c:val>
          <c:shape val="cylinder"/>
        </c:ser>
        <c:ser>
          <c:idx val="8"/>
          <c:order val="5"/>
          <c:tx>
            <c:strRef>
              <c:f>tipo_inq!$A$11</c:f>
              <c:strCache>
                <c:ptCount val="1"/>
                <c:pt idx="0">
                  <c:v>PUNTUALI - misurate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tipo_inq!$C$11:$M$11</c:f>
              <c:numCache/>
            </c:numRef>
          </c:val>
          <c:shape val="cylinder"/>
        </c:ser>
        <c:ser>
          <c:idx val="9"/>
          <c:order val="6"/>
          <c:tx>
            <c:strRef>
              <c:f>tipo_inq!$A$12</c:f>
              <c:strCache>
                <c:ptCount val="1"/>
                <c:pt idx="0">
                  <c:v>POLVERI FINI - misurate - granulometria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tipo_inq!$C$12:$M$12</c:f>
              <c:numCache/>
            </c:numRef>
          </c:val>
          <c:shape val="cylinder"/>
        </c:ser>
        <c:ser>
          <c:idx val="10"/>
          <c:order val="7"/>
          <c:tx>
            <c:strRef>
              <c:f>tipo_inq!$A$13</c:f>
              <c:strCache>
                <c:ptCount val="1"/>
                <c:pt idx="0">
                  <c:v>PUNTUALI - stimate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tipo_inq!$C$13:$M$13</c:f>
              <c:numCache/>
            </c:numRef>
          </c:val>
          <c:shape val="cylinder"/>
        </c:ser>
        <c:ser>
          <c:idx val="11"/>
          <c:order val="8"/>
          <c:tx>
            <c:strRef>
              <c:f>tipo_inq!$A$14</c:f>
              <c:strCache>
                <c:ptCount val="1"/>
                <c:pt idx="0">
                  <c:v>POLVERI FINI - stimate - granulometria 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tipo_inq!$C$14:$M$14</c:f>
              <c:numCache/>
            </c:numRef>
          </c:val>
          <c:shape val="cylinder"/>
        </c:ser>
        <c:ser>
          <c:idx val="12"/>
          <c:order val="9"/>
          <c:tx>
            <c:strRef>
              <c:f>tipo_inq!$A$15</c:f>
              <c:strCache>
                <c:ptCount val="1"/>
                <c:pt idx="0">
                  <c:v>PORTI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tipo_inq!$C$15:$M$15</c:f>
              <c:numCache/>
            </c:numRef>
          </c:val>
          <c:shape val="cylinder"/>
        </c:ser>
        <c:ser>
          <c:idx val="4"/>
          <c:order val="10"/>
          <c:tx>
            <c:strRef>
              <c:f>tipo_inq!$A$17</c:f>
              <c:strCache>
                <c:ptCount val="1"/>
                <c:pt idx="0">
                  <c:v>TRAFFICO DISAGGR DB ISPRA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tipo_inq!$C$16:$M$16</c:f>
              <c:numCache/>
            </c:numRef>
          </c:val>
          <c:shape val="cylinder"/>
        </c:ser>
        <c:ser>
          <c:idx val="13"/>
          <c:order val="11"/>
          <c:tx>
            <c:strRef>
              <c:f>tipo_inq!$A$10</c:f>
              <c:strCache>
                <c:ptCount val="1"/>
                <c:pt idx="0">
                  <c:v>FORESTE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tipo_inq!$C$10:$M$10</c:f>
              <c:numCache/>
            </c:numRef>
          </c:val>
          <c:shape val="cylinder"/>
        </c:ser>
        <c:ser>
          <c:idx val="5"/>
          <c:order val="12"/>
          <c:tx>
            <c:strRef>
              <c:f>tipo_inq!$A$16</c:f>
              <c:strCache>
                <c:ptCount val="1"/>
                <c:pt idx="0">
                  <c:v>SERBATOI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tipo_inq!$C$16:$M$16</c:f>
              <c:numCache/>
            </c:numRef>
          </c:val>
          <c:shape val="cylinder"/>
        </c:ser>
        <c:overlap val="100"/>
        <c:shape val="cylinder"/>
        <c:axId val="34631605"/>
        <c:axId val="43248990"/>
      </c:bar3DChart>
      <c:catAx>
        <c:axId val="3463160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463160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09275"/>
          <c:w val="0.219"/>
          <c:h val="0.7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104775</xdr:rowOff>
    </xdr:from>
    <xdr:to>
      <xdr:col>13</xdr:col>
      <xdr:colOff>28575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76200" y="4762500"/>
        <a:ext cx="110871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75" zoomScaleNormal="75" zoomScalePageLayoutView="0" workbookViewId="0" topLeftCell="B1">
      <selection activeCell="L15" sqref="L15"/>
    </sheetView>
  </sheetViews>
  <sheetFormatPr defaultColWidth="9.140625" defaultRowHeight="12.75"/>
  <cols>
    <col min="1" max="1" width="30.28125" style="0" bestFit="1" customWidth="1"/>
    <col min="2" max="2" width="12.57421875" style="0" customWidth="1"/>
    <col min="3" max="13" width="11.28125" style="0" customWidth="1"/>
    <col min="15" max="17" width="10.28125" style="0" bestFit="1" customWidth="1"/>
    <col min="18" max="20" width="11.28125" style="0" bestFit="1" customWidth="1"/>
    <col min="21" max="21" width="10.28125" style="0" bestFit="1" customWidth="1"/>
    <col min="22" max="22" width="9.28125" style="0" bestFit="1" customWidth="1"/>
    <col min="23" max="26" width="10.28125" style="0" bestFit="1" customWidth="1"/>
  </cols>
  <sheetData>
    <row r="1" spans="1:13" ht="37.5" customHeight="1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3:11" ht="6" customHeight="1">
      <c r="C2" s="1"/>
      <c r="D2" s="1"/>
      <c r="E2" s="1"/>
      <c r="F2" s="1"/>
      <c r="G2" s="1"/>
      <c r="H2" s="1"/>
      <c r="I2" s="1"/>
      <c r="J2" s="1"/>
      <c r="K2" s="1"/>
    </row>
    <row r="3" spans="1:13" ht="20.25" customHeight="1">
      <c r="A3" s="2" t="s">
        <v>0</v>
      </c>
      <c r="B3" s="3" t="s">
        <v>1</v>
      </c>
      <c r="C3" s="4" t="s">
        <v>34</v>
      </c>
      <c r="D3" s="4" t="s">
        <v>4</v>
      </c>
      <c r="E3" s="4" t="s">
        <v>35</v>
      </c>
      <c r="F3" s="4" t="s">
        <v>3</v>
      </c>
      <c r="G3" s="4" t="s">
        <v>36</v>
      </c>
      <c r="H3" s="4" t="s">
        <v>37</v>
      </c>
      <c r="I3" s="4" t="s">
        <v>2</v>
      </c>
      <c r="J3" s="4" t="s">
        <v>6</v>
      </c>
      <c r="K3" s="4" t="s">
        <v>5</v>
      </c>
      <c r="L3" s="4" t="s">
        <v>7</v>
      </c>
      <c r="M3" s="5" t="s">
        <v>38</v>
      </c>
    </row>
    <row r="4" spans="1:14" ht="15.75">
      <c r="A4" s="6"/>
      <c r="B4" s="7"/>
      <c r="C4" s="8" t="s">
        <v>8</v>
      </c>
      <c r="D4" s="8" t="s">
        <v>8</v>
      </c>
      <c r="E4" s="8" t="s">
        <v>9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44" t="s">
        <v>8</v>
      </c>
      <c r="N4" s="43"/>
    </row>
    <row r="5" spans="1:14" ht="20.25" customHeight="1">
      <c r="A5" s="9" t="s">
        <v>10</v>
      </c>
      <c r="B5" s="10" t="s">
        <v>11</v>
      </c>
      <c r="C5" s="11"/>
      <c r="D5" s="12">
        <v>922.6</v>
      </c>
      <c r="E5" s="12">
        <v>180.4</v>
      </c>
      <c r="F5" s="12">
        <v>326.6</v>
      </c>
      <c r="G5" s="12"/>
      <c r="H5" s="12"/>
      <c r="I5" s="12">
        <v>654.4</v>
      </c>
      <c r="J5" s="12">
        <v>7.99</v>
      </c>
      <c r="K5" s="12">
        <v>7.3</v>
      </c>
      <c r="L5" s="12">
        <v>7.99</v>
      </c>
      <c r="M5" s="13">
        <v>60.3</v>
      </c>
      <c r="N5" s="10"/>
    </row>
    <row r="6" spans="1:14" ht="20.25" customHeight="1">
      <c r="A6" s="9" t="s">
        <v>12</v>
      </c>
      <c r="B6" s="10" t="s">
        <v>13</v>
      </c>
      <c r="C6" s="14"/>
      <c r="D6" s="15"/>
      <c r="E6" s="15"/>
      <c r="F6" s="15"/>
      <c r="G6" s="15">
        <v>2191.8</v>
      </c>
      <c r="H6" s="15">
        <v>13318.1</v>
      </c>
      <c r="I6" s="15">
        <v>717.5</v>
      </c>
      <c r="J6" s="15"/>
      <c r="K6" s="15"/>
      <c r="L6" s="15"/>
      <c r="M6" s="16"/>
      <c r="N6" s="10"/>
    </row>
    <row r="7" spans="1:14" ht="20.25" customHeight="1">
      <c r="A7" s="9" t="s">
        <v>14</v>
      </c>
      <c r="B7" s="10" t="s">
        <v>15</v>
      </c>
      <c r="C7" s="14"/>
      <c r="D7" s="15"/>
      <c r="E7" s="15"/>
      <c r="F7" s="15">
        <v>61696.1</v>
      </c>
      <c r="G7" s="15"/>
      <c r="H7" s="15"/>
      <c r="I7" s="15"/>
      <c r="J7" s="15"/>
      <c r="K7" s="15"/>
      <c r="L7" s="15"/>
      <c r="M7" s="16"/>
      <c r="N7" s="10"/>
    </row>
    <row r="8" spans="1:14" ht="20.25" customHeight="1">
      <c r="A8" s="9" t="s">
        <v>16</v>
      </c>
      <c r="B8" s="10" t="s">
        <v>17</v>
      </c>
      <c r="C8" s="14">
        <v>125921</v>
      </c>
      <c r="D8" s="15">
        <v>138382</v>
      </c>
      <c r="E8" s="15">
        <v>10414.9</v>
      </c>
      <c r="F8" s="15">
        <v>114697.6</v>
      </c>
      <c r="G8" s="15">
        <v>6857.076928200117</v>
      </c>
      <c r="H8" s="15">
        <v>41985.33628150047</v>
      </c>
      <c r="I8" s="15">
        <v>19436.9</v>
      </c>
      <c r="J8" s="15">
        <v>7332.5</v>
      </c>
      <c r="K8" s="15">
        <v>6332.6</v>
      </c>
      <c r="L8" s="15">
        <v>7844.53</v>
      </c>
      <c r="M8" s="16">
        <v>1751</v>
      </c>
      <c r="N8" s="10"/>
    </row>
    <row r="9" spans="1:14" ht="20.25" customHeight="1">
      <c r="A9" s="9" t="s">
        <v>18</v>
      </c>
      <c r="B9" s="10" t="s">
        <v>19</v>
      </c>
      <c r="C9" s="14">
        <v>49288.4</v>
      </c>
      <c r="D9" s="15">
        <v>44.9</v>
      </c>
      <c r="E9" s="15">
        <v>104.7</v>
      </c>
      <c r="F9" s="15">
        <v>10.2</v>
      </c>
      <c r="G9" s="15">
        <v>2.6</v>
      </c>
      <c r="H9" s="15"/>
      <c r="I9" s="15">
        <v>61.2</v>
      </c>
      <c r="J9" s="15">
        <v>1.2</v>
      </c>
      <c r="K9" s="15">
        <v>1.2</v>
      </c>
      <c r="L9" s="15">
        <v>1.2</v>
      </c>
      <c r="M9" s="16">
        <v>2</v>
      </c>
      <c r="N9" s="10"/>
    </row>
    <row r="10" spans="1:14" ht="20.25" customHeight="1">
      <c r="A10" s="9" t="s">
        <v>20</v>
      </c>
      <c r="B10" s="10" t="s">
        <v>21</v>
      </c>
      <c r="C10" s="14"/>
      <c r="D10" s="15"/>
      <c r="E10" s="15">
        <v>-2363.6</v>
      </c>
      <c r="F10" s="15"/>
      <c r="G10" s="15"/>
      <c r="H10" s="15"/>
      <c r="I10" s="15"/>
      <c r="J10" s="15"/>
      <c r="K10" s="15"/>
      <c r="L10" s="15"/>
      <c r="M10" s="16"/>
      <c r="N10" s="10"/>
    </row>
    <row r="11" spans="1:14" ht="20.25" customHeight="1">
      <c r="A11" s="9" t="s">
        <v>22</v>
      </c>
      <c r="B11" s="17" t="s">
        <v>23</v>
      </c>
      <c r="C11" s="14">
        <v>45.5</v>
      </c>
      <c r="D11" s="15">
        <v>11649.2</v>
      </c>
      <c r="E11" s="15">
        <v>10079</v>
      </c>
      <c r="F11" s="15">
        <v>1283.9</v>
      </c>
      <c r="G11" s="15">
        <v>150.7</v>
      </c>
      <c r="H11" s="15">
        <v>100.4</v>
      </c>
      <c r="I11" s="15">
        <v>21630</v>
      </c>
      <c r="J11" s="15">
        <v>295.8</v>
      </c>
      <c r="K11" s="15"/>
      <c r="L11" s="15">
        <v>954.5</v>
      </c>
      <c r="M11" s="16">
        <v>9829.6</v>
      </c>
      <c r="N11" s="17"/>
    </row>
    <row r="12" spans="1:14" ht="20.25" customHeight="1">
      <c r="A12" s="9" t="s">
        <v>24</v>
      </c>
      <c r="B12" s="10" t="s">
        <v>25</v>
      </c>
      <c r="C12" s="14"/>
      <c r="D12" s="15"/>
      <c r="E12" s="15"/>
      <c r="F12" s="15"/>
      <c r="G12" s="15"/>
      <c r="H12" s="15"/>
      <c r="I12" s="15"/>
      <c r="J12" s="15">
        <v>401.6</v>
      </c>
      <c r="K12" s="15">
        <v>337.5</v>
      </c>
      <c r="L12" s="15">
        <v>12.9</v>
      </c>
      <c r="M12" s="16"/>
      <c r="N12" s="10"/>
    </row>
    <row r="13" spans="1:14" ht="20.25" customHeight="1">
      <c r="A13" s="9" t="s">
        <v>26</v>
      </c>
      <c r="B13" s="10" t="s">
        <v>27</v>
      </c>
      <c r="C13" s="14">
        <v>331.3</v>
      </c>
      <c r="D13" s="15">
        <v>6554.3</v>
      </c>
      <c r="E13" s="15">
        <v>5506.1</v>
      </c>
      <c r="F13" s="15">
        <v>1837.9</v>
      </c>
      <c r="G13" s="15">
        <v>322</v>
      </c>
      <c r="H13" s="15"/>
      <c r="I13" s="15">
        <v>945.1</v>
      </c>
      <c r="J13" s="15"/>
      <c r="K13" s="15"/>
      <c r="L13" s="15">
        <v>344</v>
      </c>
      <c r="M13" s="16">
        <v>1337.4</v>
      </c>
      <c r="N13" s="10"/>
    </row>
    <row r="14" spans="1:14" ht="20.25" customHeight="1">
      <c r="A14" s="9" t="s">
        <v>28</v>
      </c>
      <c r="B14" s="10" t="s">
        <v>29</v>
      </c>
      <c r="C14" s="14"/>
      <c r="D14" s="15"/>
      <c r="E14" s="15"/>
      <c r="F14" s="15"/>
      <c r="G14" s="15"/>
      <c r="H14" s="15"/>
      <c r="I14" s="15"/>
      <c r="J14" s="15">
        <v>289.2</v>
      </c>
      <c r="K14" s="15">
        <v>299.3</v>
      </c>
      <c r="L14" s="15"/>
      <c r="M14" s="16"/>
      <c r="N14" s="10"/>
    </row>
    <row r="15" spans="1:14" ht="20.25" customHeight="1">
      <c r="A15" s="9" t="s">
        <v>33</v>
      </c>
      <c r="B15" s="10" t="s">
        <v>30</v>
      </c>
      <c r="C15" s="14"/>
      <c r="D15" s="15">
        <v>408.2</v>
      </c>
      <c r="E15" s="15">
        <v>210.7</v>
      </c>
      <c r="F15" s="15">
        <v>195.9</v>
      </c>
      <c r="G15" s="15"/>
      <c r="H15" s="15"/>
      <c r="I15" s="15">
        <v>3192.1</v>
      </c>
      <c r="J15" s="15">
        <v>287.8</v>
      </c>
      <c r="K15" s="15">
        <v>287.8</v>
      </c>
      <c r="L15" s="15">
        <v>287.8</v>
      </c>
      <c r="M15" s="16">
        <v>2234</v>
      </c>
      <c r="N15" s="10"/>
    </row>
    <row r="16" spans="1:14" ht="20.25" customHeight="1">
      <c r="A16" s="37" t="s">
        <v>41</v>
      </c>
      <c r="B16" s="10" t="s">
        <v>39</v>
      </c>
      <c r="C16" s="14"/>
      <c r="D16" s="15"/>
      <c r="E16" s="15"/>
      <c r="F16" s="15">
        <v>36.7</v>
      </c>
      <c r="G16" s="15"/>
      <c r="H16" s="15"/>
      <c r="I16" s="15"/>
      <c r="J16" s="15"/>
      <c r="K16" s="15"/>
      <c r="L16" s="15"/>
      <c r="M16" s="16"/>
      <c r="N16" s="10"/>
    </row>
    <row r="17" spans="1:14" ht="24.75" customHeight="1">
      <c r="A17" s="9" t="s">
        <v>31</v>
      </c>
      <c r="B17" s="10" t="s">
        <v>40</v>
      </c>
      <c r="C17" s="14">
        <v>1152.6</v>
      </c>
      <c r="D17" s="15">
        <v>97959.3</v>
      </c>
      <c r="E17" s="15">
        <v>10090.7</v>
      </c>
      <c r="F17" s="15">
        <v>25681.6</v>
      </c>
      <c r="G17" s="15">
        <v>291.8</v>
      </c>
      <c r="H17" s="15">
        <v>910.8</v>
      </c>
      <c r="I17" s="15">
        <v>52110.5</v>
      </c>
      <c r="J17" s="15">
        <v>3375.52</v>
      </c>
      <c r="K17" s="15">
        <v>2987.3</v>
      </c>
      <c r="L17" s="15">
        <v>3375.52</v>
      </c>
      <c r="M17" s="16">
        <v>150.8</v>
      </c>
      <c r="N17" s="42"/>
    </row>
    <row r="18" spans="1:13" ht="19.5" customHeight="1">
      <c r="A18" s="18" t="s">
        <v>32</v>
      </c>
      <c r="B18" s="38"/>
      <c r="C18" s="39">
        <f>SUM(C5:C17)</f>
        <v>176738.8</v>
      </c>
      <c r="D18" s="40">
        <f aca="true" t="shared" si="0" ref="D18:M18">SUM(D5:D17)</f>
        <v>255920.5</v>
      </c>
      <c r="E18" s="40">
        <f t="shared" si="0"/>
        <v>34222.9</v>
      </c>
      <c r="F18" s="40">
        <f t="shared" si="0"/>
        <v>205766.5</v>
      </c>
      <c r="G18" s="40">
        <f t="shared" si="0"/>
        <v>9815.976928200118</v>
      </c>
      <c r="H18" s="40">
        <f t="shared" si="0"/>
        <v>56314.636281500476</v>
      </c>
      <c r="I18" s="40">
        <f t="shared" si="0"/>
        <v>98747.7</v>
      </c>
      <c r="J18" s="40">
        <f t="shared" si="0"/>
        <v>11991.61</v>
      </c>
      <c r="K18" s="40">
        <f t="shared" si="0"/>
        <v>10253</v>
      </c>
      <c r="L18" s="40">
        <f t="shared" si="0"/>
        <v>12828.439999999999</v>
      </c>
      <c r="M18" s="41">
        <f t="shared" si="0"/>
        <v>15365.099999999999</v>
      </c>
    </row>
    <row r="20" ht="12.75">
      <c r="L20" s="1"/>
    </row>
    <row r="21" ht="12.75">
      <c r="O21" s="36"/>
    </row>
    <row r="23" spans="15:16" ht="12.75">
      <c r="O23" s="35"/>
      <c r="P23" s="35"/>
    </row>
    <row r="24" spans="15:16" ht="12.75">
      <c r="O24" s="35"/>
      <c r="P24" s="35"/>
    </row>
    <row r="25" spans="15:16" ht="12.75">
      <c r="O25" s="35"/>
      <c r="P25" s="35"/>
    </row>
    <row r="26" spans="15:16" ht="12.75">
      <c r="O26" s="35"/>
      <c r="P26" s="35"/>
    </row>
    <row r="44" ht="22.5" customHeight="1"/>
    <row r="45" spans="1:13" ht="15.75">
      <c r="A45" s="46" t="s">
        <v>43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7" spans="1:13" ht="19.5" customHeight="1">
      <c r="A47" s="2" t="s">
        <v>0</v>
      </c>
      <c r="B47" s="2" t="s">
        <v>1</v>
      </c>
      <c r="C47" s="19" t="s">
        <v>34</v>
      </c>
      <c r="D47" s="19" t="s">
        <v>4</v>
      </c>
      <c r="E47" s="19" t="s">
        <v>35</v>
      </c>
      <c r="F47" s="19" t="s">
        <v>3</v>
      </c>
      <c r="G47" s="19" t="s">
        <v>36</v>
      </c>
      <c r="H47" s="19" t="s">
        <v>37</v>
      </c>
      <c r="I47" s="19" t="s">
        <v>2</v>
      </c>
      <c r="J47" s="19" t="s">
        <v>6</v>
      </c>
      <c r="K47" s="19" t="s">
        <v>5</v>
      </c>
      <c r="L47" s="19" t="s">
        <v>7</v>
      </c>
      <c r="M47" s="20" t="s">
        <v>38</v>
      </c>
    </row>
    <row r="48" spans="1:13" ht="19.5" customHeight="1">
      <c r="A48" s="9" t="s">
        <v>10</v>
      </c>
      <c r="B48" s="10" t="s">
        <v>11</v>
      </c>
      <c r="C48" s="21">
        <f>IF(ISNUMBER(C5)=TRUE,C5/C$18,"")</f>
      </c>
      <c r="D48" s="22">
        <f aca="true" t="shared" si="1" ref="D48:M48">IF(ISNUMBER(D5)=TRUE,D5/D$18,"")</f>
        <v>0.0036050257794901152</v>
      </c>
      <c r="E48" s="22"/>
      <c r="F48" s="22">
        <f t="shared" si="1"/>
        <v>0.0015872360175247188</v>
      </c>
      <c r="G48" s="22">
        <f t="shared" si="1"/>
      </c>
      <c r="H48" s="22">
        <f t="shared" si="1"/>
      </c>
      <c r="I48" s="22">
        <f t="shared" si="1"/>
        <v>0.006626989793179993</v>
      </c>
      <c r="J48" s="22">
        <f t="shared" si="1"/>
        <v>0.0006662991875152711</v>
      </c>
      <c r="K48" s="22">
        <f t="shared" si="1"/>
        <v>0.0007119867355895836</v>
      </c>
      <c r="L48" s="22">
        <f t="shared" si="1"/>
        <v>0.0006228348887315996</v>
      </c>
      <c r="M48" s="23">
        <f t="shared" si="1"/>
        <v>0.003924478200597458</v>
      </c>
    </row>
    <row r="49" spans="1:13" ht="19.5" customHeight="1">
      <c r="A49" s="9" t="s">
        <v>12</v>
      </c>
      <c r="B49" s="10" t="s">
        <v>13</v>
      </c>
      <c r="C49" s="24">
        <f aca="true" t="shared" si="2" ref="C49:M60">IF(ISNUMBER(C6)=TRUE,C6/C$18,"")</f>
      </c>
      <c r="D49" s="25">
        <f t="shared" si="2"/>
      </c>
      <c r="E49" s="25"/>
      <c r="F49" s="25">
        <f t="shared" si="2"/>
      </c>
      <c r="G49" s="25">
        <f t="shared" si="2"/>
        <v>0.2232890333822223</v>
      </c>
      <c r="H49" s="25">
        <f t="shared" si="2"/>
        <v>0.23649446892325993</v>
      </c>
      <c r="I49" s="25">
        <f t="shared" si="2"/>
        <v>0.007265992018041939</v>
      </c>
      <c r="J49" s="25">
        <f t="shared" si="2"/>
      </c>
      <c r="K49" s="25">
        <f t="shared" si="2"/>
      </c>
      <c r="L49" s="25">
        <f t="shared" si="2"/>
      </c>
      <c r="M49" s="26">
        <f t="shared" si="2"/>
      </c>
    </row>
    <row r="50" spans="1:13" ht="19.5" customHeight="1">
      <c r="A50" s="9" t="s">
        <v>14</v>
      </c>
      <c r="B50" s="10" t="s">
        <v>15</v>
      </c>
      <c r="C50" s="24">
        <f t="shared" si="2"/>
      </c>
      <c r="D50" s="25">
        <f t="shared" si="2"/>
      </c>
      <c r="E50" s="25"/>
      <c r="F50" s="25">
        <f t="shared" si="2"/>
        <v>0.2998354931439277</v>
      </c>
      <c r="G50" s="25">
        <f t="shared" si="2"/>
      </c>
      <c r="H50" s="25">
        <f t="shared" si="2"/>
      </c>
      <c r="I50" s="25">
        <f t="shared" si="2"/>
      </c>
      <c r="J50" s="25">
        <f t="shared" si="2"/>
      </c>
      <c r="K50" s="25">
        <f t="shared" si="2"/>
      </c>
      <c r="L50" s="25">
        <f t="shared" si="2"/>
      </c>
      <c r="M50" s="26">
        <f t="shared" si="2"/>
      </c>
    </row>
    <row r="51" spans="1:13" ht="19.5" customHeight="1">
      <c r="A51" s="9" t="s">
        <v>16</v>
      </c>
      <c r="B51" s="10" t="s">
        <v>17</v>
      </c>
      <c r="C51" s="24">
        <f t="shared" si="2"/>
        <v>0.7124694747276773</v>
      </c>
      <c r="D51" s="25">
        <f t="shared" si="2"/>
        <v>0.5407226072159128</v>
      </c>
      <c r="E51" s="25"/>
      <c r="F51" s="25">
        <f t="shared" si="2"/>
        <v>0.5574162946835369</v>
      </c>
      <c r="G51" s="25">
        <f t="shared" si="2"/>
        <v>0.6985628611759022</v>
      </c>
      <c r="H51" s="25">
        <f t="shared" si="2"/>
        <v>0.7455492755316397</v>
      </c>
      <c r="I51" s="25">
        <f t="shared" si="2"/>
        <v>0.19683395157558103</v>
      </c>
      <c r="J51" s="25">
        <f t="shared" si="2"/>
        <v>0.6114691855388893</v>
      </c>
      <c r="K51" s="25">
        <f t="shared" si="2"/>
        <v>0.6176338632595338</v>
      </c>
      <c r="L51" s="25">
        <f t="shared" si="2"/>
        <v>0.6114952402630406</v>
      </c>
      <c r="M51" s="26">
        <f t="shared" si="2"/>
        <v>0.11395955769894112</v>
      </c>
    </row>
    <row r="52" spans="1:13" ht="19.5" customHeight="1">
      <c r="A52" s="9" t="s">
        <v>18</v>
      </c>
      <c r="B52" s="10" t="s">
        <v>19</v>
      </c>
      <c r="C52" s="24">
        <f t="shared" si="2"/>
        <v>0.27887707735935746</v>
      </c>
      <c r="D52" s="25">
        <f t="shared" si="2"/>
        <v>0.00017544510893031235</v>
      </c>
      <c r="E52" s="25"/>
      <c r="F52" s="25">
        <f t="shared" si="2"/>
        <v>4.9570751312774426E-05</v>
      </c>
      <c r="G52" s="25">
        <f t="shared" si="2"/>
        <v>0.000264874298199552</v>
      </c>
      <c r="H52" s="25">
        <f t="shared" si="2"/>
      </c>
      <c r="I52" s="25">
        <f t="shared" si="2"/>
        <v>0.0006197612703890826</v>
      </c>
      <c r="J52" s="25">
        <f t="shared" si="2"/>
        <v>0.000100069965584271</v>
      </c>
      <c r="K52" s="25">
        <f t="shared" si="2"/>
        <v>0.00011703891543938359</v>
      </c>
      <c r="L52" s="25">
        <f t="shared" si="2"/>
        <v>9.354216101100368E-05</v>
      </c>
      <c r="M52" s="26">
        <f t="shared" si="2"/>
        <v>0.00013016511444767688</v>
      </c>
    </row>
    <row r="53" spans="1:13" ht="19.5" customHeight="1">
      <c r="A53" s="9" t="s">
        <v>20</v>
      </c>
      <c r="B53" s="10" t="s">
        <v>21</v>
      </c>
      <c r="C53" s="24">
        <f t="shared" si="2"/>
      </c>
      <c r="D53" s="25">
        <f t="shared" si="2"/>
      </c>
      <c r="E53" s="25"/>
      <c r="F53" s="25">
        <f t="shared" si="2"/>
      </c>
      <c r="G53" s="25">
        <f t="shared" si="2"/>
      </c>
      <c r="H53" s="25">
        <f t="shared" si="2"/>
      </c>
      <c r="I53" s="25">
        <f t="shared" si="2"/>
      </c>
      <c r="J53" s="25">
        <f t="shared" si="2"/>
      </c>
      <c r="K53" s="25">
        <f t="shared" si="2"/>
      </c>
      <c r="L53" s="25">
        <f t="shared" si="2"/>
      </c>
      <c r="M53" s="26">
        <f t="shared" si="2"/>
      </c>
    </row>
    <row r="54" spans="1:13" ht="19.5" customHeight="1">
      <c r="A54" s="9" t="s">
        <v>22</v>
      </c>
      <c r="B54" s="17" t="s">
        <v>23</v>
      </c>
      <c r="C54" s="24">
        <f t="shared" si="2"/>
        <v>0.0002574420557342248</v>
      </c>
      <c r="D54" s="25">
        <f t="shared" si="2"/>
        <v>0.045518823228307234</v>
      </c>
      <c r="E54" s="25"/>
      <c r="F54" s="25">
        <f t="shared" si="2"/>
        <v>0.0062395968245559895</v>
      </c>
      <c r="G54" s="25">
        <f t="shared" si="2"/>
        <v>0.015352521822566337</v>
      </c>
      <c r="H54" s="25">
        <f t="shared" si="2"/>
        <v>0.0017828402459731717</v>
      </c>
      <c r="I54" s="25">
        <f t="shared" si="2"/>
        <v>0.2190430764463375</v>
      </c>
      <c r="J54" s="25">
        <f t="shared" si="2"/>
        <v>0.0246672465165228</v>
      </c>
      <c r="K54" s="25">
        <f t="shared" si="2"/>
      </c>
      <c r="L54" s="25">
        <f t="shared" si="2"/>
        <v>0.07440499390416919</v>
      </c>
      <c r="M54" s="26">
        <f t="shared" si="2"/>
        <v>0.6397355044874424</v>
      </c>
    </row>
    <row r="55" spans="1:13" ht="19.5" customHeight="1">
      <c r="A55" s="9" t="s">
        <v>24</v>
      </c>
      <c r="B55" s="10" t="s">
        <v>25</v>
      </c>
      <c r="C55" s="24">
        <f t="shared" si="2"/>
      </c>
      <c r="D55" s="25">
        <f t="shared" si="2"/>
      </c>
      <c r="E55" s="25"/>
      <c r="F55" s="25">
        <f t="shared" si="2"/>
      </c>
      <c r="G55" s="25">
        <f t="shared" si="2"/>
      </c>
      <c r="H55" s="25">
        <f t="shared" si="2"/>
      </c>
      <c r="I55" s="25">
        <f t="shared" si="2"/>
      </c>
      <c r="J55" s="25">
        <f t="shared" si="2"/>
        <v>0.03349008181553603</v>
      </c>
      <c r="K55" s="25">
        <f t="shared" si="2"/>
        <v>0.03291719496732664</v>
      </c>
      <c r="L55" s="25">
        <f t="shared" si="2"/>
        <v>0.0010055782308682896</v>
      </c>
      <c r="M55" s="26">
        <f t="shared" si="2"/>
      </c>
    </row>
    <row r="56" spans="1:13" ht="19.5" customHeight="1">
      <c r="A56" s="9" t="s">
        <v>26</v>
      </c>
      <c r="B56" s="10" t="s">
        <v>27</v>
      </c>
      <c r="C56" s="24">
        <f t="shared" si="2"/>
        <v>0.0018745176497746959</v>
      </c>
      <c r="D56" s="25">
        <f t="shared" si="2"/>
        <v>0.025610687694029983</v>
      </c>
      <c r="E56" s="25"/>
      <c r="F56" s="25">
        <f t="shared" si="2"/>
        <v>0.008931969003700798</v>
      </c>
      <c r="G56" s="25">
        <f t="shared" si="2"/>
        <v>0.03280366308471374</v>
      </c>
      <c r="H56" s="25">
        <f t="shared" si="2"/>
      </c>
      <c r="I56" s="25">
        <f t="shared" si="2"/>
        <v>0.009570855827528136</v>
      </c>
      <c r="J56" s="25">
        <f t="shared" si="2"/>
      </c>
      <c r="K56" s="25">
        <f t="shared" si="2"/>
      </c>
      <c r="L56" s="25">
        <f t="shared" si="2"/>
        <v>0.026815419489821055</v>
      </c>
      <c r="M56" s="26">
        <f t="shared" si="2"/>
        <v>0.08704141203116154</v>
      </c>
    </row>
    <row r="57" spans="1:13" ht="19.5" customHeight="1">
      <c r="A57" s="9" t="s">
        <v>28</v>
      </c>
      <c r="B57" s="10" t="s">
        <v>29</v>
      </c>
      <c r="C57" s="24">
        <f t="shared" si="2"/>
      </c>
      <c r="D57" s="25">
        <f t="shared" si="2"/>
      </c>
      <c r="E57" s="25"/>
      <c r="F57" s="25">
        <f t="shared" si="2"/>
      </c>
      <c r="G57" s="25">
        <f t="shared" si="2"/>
      </c>
      <c r="H57" s="25">
        <f t="shared" si="2"/>
      </c>
      <c r="I57" s="25">
        <f t="shared" si="2"/>
      </c>
      <c r="J57" s="25">
        <f t="shared" si="2"/>
        <v>0.02411686170580931</v>
      </c>
      <c r="K57" s="25">
        <f t="shared" si="2"/>
        <v>0.029191456159172926</v>
      </c>
      <c r="L57" s="25">
        <f t="shared" si="2"/>
      </c>
      <c r="M57" s="26">
        <f t="shared" si="2"/>
      </c>
    </row>
    <row r="58" spans="1:13" ht="19.5" customHeight="1">
      <c r="A58" s="9" t="s">
        <v>33</v>
      </c>
      <c r="B58" s="10" t="s">
        <v>30</v>
      </c>
      <c r="C58" s="24">
        <f t="shared" si="2"/>
      </c>
      <c r="D58" s="25">
        <f t="shared" si="2"/>
        <v>0.0015950265805201225</v>
      </c>
      <c r="E58" s="25"/>
      <c r="F58" s="25">
        <f t="shared" si="2"/>
        <v>0.0009520500178600501</v>
      </c>
      <c r="G58" s="25">
        <f t="shared" si="2"/>
      </c>
      <c r="H58" s="25">
        <f t="shared" si="2"/>
      </c>
      <c r="I58" s="25">
        <f t="shared" si="2"/>
        <v>0.03232581619622533</v>
      </c>
      <c r="J58" s="25">
        <f t="shared" si="2"/>
        <v>0.02400011341262766</v>
      </c>
      <c r="K58" s="25">
        <f t="shared" si="2"/>
        <v>0.0280698332195455</v>
      </c>
      <c r="L58" s="25">
        <f t="shared" si="2"/>
        <v>0.022434528282472384</v>
      </c>
      <c r="M58" s="26">
        <f t="shared" si="2"/>
        <v>0.1453944328380551</v>
      </c>
    </row>
    <row r="59" spans="1:13" ht="19.5" customHeight="1">
      <c r="A59" s="9" t="s">
        <v>41</v>
      </c>
      <c r="B59" s="10" t="s">
        <v>39</v>
      </c>
      <c r="C59" s="24">
        <f t="shared" si="2"/>
      </c>
      <c r="D59" s="25">
        <f t="shared" si="2"/>
      </c>
      <c r="E59" s="25"/>
      <c r="F59" s="25">
        <f t="shared" si="2"/>
        <v>0.00017835750717439428</v>
      </c>
      <c r="G59" s="25">
        <f t="shared" si="2"/>
      </c>
      <c r="H59" s="25">
        <f t="shared" si="2"/>
      </c>
      <c r="I59" s="25">
        <f t="shared" si="2"/>
      </c>
      <c r="J59" s="25">
        <f t="shared" si="2"/>
      </c>
      <c r="K59" s="25">
        <f t="shared" si="2"/>
      </c>
      <c r="L59" s="25">
        <f t="shared" si="2"/>
      </c>
      <c r="M59" s="26">
        <f t="shared" si="2"/>
      </c>
    </row>
    <row r="60" spans="1:13" ht="19.5" customHeight="1">
      <c r="A60" s="9" t="s">
        <v>31</v>
      </c>
      <c r="B60" s="10" t="s">
        <v>40</v>
      </c>
      <c r="C60" s="27">
        <f t="shared" si="2"/>
        <v>0.006521488207456427</v>
      </c>
      <c r="D60" s="28">
        <f t="shared" si="2"/>
        <v>0.3827723843928095</v>
      </c>
      <c r="E60" s="28"/>
      <c r="F60" s="28">
        <f t="shared" si="2"/>
        <v>0.12480943205040665</v>
      </c>
      <c r="G60" s="28">
        <f t="shared" si="2"/>
        <v>0.02972704623639587</v>
      </c>
      <c r="H60" s="28">
        <f t="shared" si="2"/>
        <v>0.016173415299127136</v>
      </c>
      <c r="I60" s="28">
        <f t="shared" si="2"/>
        <v>0.527713556872717</v>
      </c>
      <c r="J60" s="28">
        <f t="shared" si="2"/>
        <v>0.28149014185751536</v>
      </c>
      <c r="K60" s="28">
        <f t="shared" si="2"/>
        <v>0.2913586267433922</v>
      </c>
      <c r="L60" s="28">
        <f t="shared" si="2"/>
        <v>0.263127862779886</v>
      </c>
      <c r="M60" s="29">
        <f t="shared" si="2"/>
        <v>0.009814449629354838</v>
      </c>
    </row>
    <row r="61" spans="1:13" ht="19.5" customHeight="1">
      <c r="A61" s="18" t="s">
        <v>32</v>
      </c>
      <c r="B61" s="30"/>
      <c r="C61" s="31">
        <f aca="true" t="shared" si="3" ref="C61:M61">IF(ISNUMBER(C18)=TRUE,C18/C$18,"")</f>
        <v>1</v>
      </c>
      <c r="D61" s="32">
        <f t="shared" si="3"/>
        <v>1</v>
      </c>
      <c r="E61" s="32"/>
      <c r="F61" s="32">
        <f t="shared" si="3"/>
        <v>1</v>
      </c>
      <c r="G61" s="32">
        <f t="shared" si="3"/>
        <v>1</v>
      </c>
      <c r="H61" s="32">
        <f t="shared" si="3"/>
        <v>1</v>
      </c>
      <c r="I61" s="32">
        <f t="shared" si="3"/>
        <v>1</v>
      </c>
      <c r="J61" s="32">
        <f t="shared" si="3"/>
        <v>1</v>
      </c>
      <c r="K61" s="32">
        <f t="shared" si="3"/>
        <v>1</v>
      </c>
      <c r="L61" s="32">
        <f t="shared" si="3"/>
        <v>1</v>
      </c>
      <c r="M61" s="33">
        <f t="shared" si="3"/>
        <v>1</v>
      </c>
    </row>
    <row r="66" ht="12.75">
      <c r="C66" s="34"/>
    </row>
  </sheetData>
  <sheetProtection/>
  <mergeCells count="2">
    <mergeCell ref="A1:M1"/>
    <mergeCell ref="A45:M45"/>
  </mergeCells>
  <printOptions/>
  <pageMargins left="0.26" right="0.23" top="0.5511811023622047" bottom="0.5511811023622047" header="0.5118110236220472" footer="0.5118110236220472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2011-06-22T16:12:48Z</dcterms:created>
  <dcterms:modified xsi:type="dcterms:W3CDTF">2013-10-31T13:50:32Z</dcterms:modified>
  <cp:category/>
  <cp:version/>
  <cp:contentType/>
  <cp:contentStatus/>
</cp:coreProperties>
</file>