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mac_inq" sheetId="1" r:id="rId1"/>
  </sheets>
  <definedNames>
    <definedName name="_xlnm.Print_Area" localSheetId="0">'mac_inq'!$A$1:$L$64</definedName>
  </definedNames>
  <calcPr fullCalcOnLoad="1"/>
</workbook>
</file>

<file path=xl/sharedStrings.xml><?xml version="1.0" encoding="utf-8"?>
<sst xmlns="http://schemas.openxmlformats.org/spreadsheetml/2006/main" count="59" uniqueCount="27">
  <si>
    <t>NOx</t>
  </si>
  <si>
    <t>COV</t>
  </si>
  <si>
    <t>CO</t>
  </si>
  <si>
    <t>PM2.5</t>
  </si>
  <si>
    <t>PM10</t>
  </si>
  <si>
    <t>PTS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</si>
  <si>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</si>
  <si>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</si>
  <si>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</si>
  <si>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</si>
  <si>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</si>
  <si>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</si>
  <si>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</si>
  <si>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</si>
  <si>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</si>
  <si>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</si>
  <si>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</si>
  <si>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</si>
  <si>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</si>
  <si>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</si>
  <si>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CH4</t>
  </si>
  <si>
    <t>CO2</t>
  </si>
  <si>
    <t>N2O</t>
  </si>
  <si>
    <t>NH3</t>
  </si>
  <si>
    <t>SO2</t>
  </si>
  <si>
    <t>ARPA Veneto - Regione Veneto. Emissioni in Veneto nel 2010 ripartite per macrosettore - DATI IN VERSIONE DEFINITIVA</t>
  </si>
  <si>
    <t>Distribuzione percentuale delle emissioni in Veneto nel 2010 - DATI IN VERSIONE DEFINITIVA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</si>
</sst>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9.75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7" fillId="0" borderId="13" xfId="49" applyFont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41" fontId="8" fillId="0" borderId="14" xfId="47" applyFont="1" applyBorder="1" applyAlignment="1">
      <alignment vertical="center" wrapText="1"/>
    </xf>
    <xf numFmtId="3" fontId="8" fillId="0" borderId="15" xfId="47" applyNumberFormat="1" applyFont="1" applyFill="1" applyBorder="1" applyAlignment="1">
      <alignment horizontal="center" vertical="center"/>
    </xf>
    <xf numFmtId="3" fontId="8" fillId="0" borderId="13" xfId="47" applyNumberFormat="1" applyFont="1" applyFill="1" applyBorder="1" applyAlignment="1">
      <alignment horizontal="center" vertical="center"/>
    </xf>
    <xf numFmtId="3" fontId="8" fillId="0" borderId="12" xfId="47" applyNumberFormat="1" applyFont="1" applyFill="1" applyBorder="1" applyAlignment="1">
      <alignment horizontal="center" vertical="center"/>
    </xf>
    <xf numFmtId="3" fontId="8" fillId="0" borderId="0" xfId="49" applyNumberFormat="1" applyFont="1" applyBorder="1" applyAlignment="1">
      <alignment horizontal="center" vertical="center"/>
      <protection/>
    </xf>
    <xf numFmtId="3" fontId="8" fillId="0" borderId="16" xfId="47" applyNumberFormat="1" applyFont="1" applyFill="1" applyBorder="1" applyAlignment="1">
      <alignment horizontal="center" vertical="center"/>
    </xf>
    <xf numFmtId="3" fontId="8" fillId="0" borderId="0" xfId="47" applyNumberFormat="1" applyFont="1" applyFill="1" applyBorder="1" applyAlignment="1">
      <alignment horizontal="center" vertical="center"/>
    </xf>
    <xf numFmtId="3" fontId="8" fillId="0" borderId="17" xfId="47" applyNumberFormat="1" applyFont="1" applyFill="1" applyBorder="1" applyAlignment="1">
      <alignment horizontal="center" vertical="center"/>
    </xf>
    <xf numFmtId="3" fontId="8" fillId="0" borderId="18" xfId="47" applyNumberFormat="1" applyFont="1" applyFill="1" applyBorder="1" applyAlignment="1">
      <alignment horizontal="center" vertical="center"/>
    </xf>
    <xf numFmtId="3" fontId="8" fillId="0" borderId="19" xfId="47" applyNumberFormat="1" applyFont="1" applyFill="1" applyBorder="1" applyAlignment="1">
      <alignment horizontal="center" vertical="center"/>
    </xf>
    <xf numFmtId="3" fontId="8" fillId="0" borderId="20" xfId="47" applyNumberFormat="1" applyFont="1" applyFill="1" applyBorder="1" applyAlignment="1">
      <alignment horizontal="center" vertical="center"/>
    </xf>
    <xf numFmtId="41" fontId="6" fillId="0" borderId="10" xfId="49" applyNumberFormat="1" applyFont="1" applyBorder="1" applyAlignment="1">
      <alignment vertical="center"/>
      <protection/>
    </xf>
    <xf numFmtId="3" fontId="9" fillId="0" borderId="21" xfId="49" applyNumberFormat="1" applyFont="1" applyBorder="1" applyAlignment="1">
      <alignment horizontal="center" vertical="center"/>
      <protection/>
    </xf>
    <xf numFmtId="3" fontId="9" fillId="0" borderId="11" xfId="49" applyNumberFormat="1" applyFont="1" applyBorder="1" applyAlignment="1">
      <alignment horizontal="center" vertical="center"/>
      <protection/>
    </xf>
    <xf numFmtId="3" fontId="9" fillId="0" borderId="22" xfId="49" applyNumberFormat="1" applyFont="1" applyBorder="1" applyAlignment="1">
      <alignment horizontal="center" vertical="center"/>
      <protection/>
    </xf>
    <xf numFmtId="3" fontId="6" fillId="0" borderId="0" xfId="49" applyNumberFormat="1" applyFont="1" applyBorder="1" applyAlignment="1">
      <alignment horizontal="center" vertical="center"/>
      <protection/>
    </xf>
    <xf numFmtId="41" fontId="6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8" fillId="0" borderId="0" xfId="0" applyFont="1" applyAlignment="1">
      <alignment/>
    </xf>
    <xf numFmtId="181" fontId="8" fillId="0" borderId="15" xfId="47" applyNumberFormat="1" applyFont="1" applyBorder="1" applyAlignment="1">
      <alignment horizontal="center" vertical="center"/>
    </xf>
    <xf numFmtId="181" fontId="8" fillId="0" borderId="13" xfId="47" applyNumberFormat="1" applyFont="1" applyBorder="1" applyAlignment="1">
      <alignment horizontal="center" vertical="center"/>
    </xf>
    <xf numFmtId="181" fontId="8" fillId="0" borderId="12" xfId="47" applyNumberFormat="1" applyFont="1" applyBorder="1" applyAlignment="1">
      <alignment horizontal="center" vertical="center"/>
    </xf>
    <xf numFmtId="178" fontId="8" fillId="0" borderId="0" xfId="47" applyNumberFormat="1" applyFont="1" applyBorder="1" applyAlignment="1">
      <alignment horizontal="center" vertical="center"/>
    </xf>
    <xf numFmtId="181" fontId="8" fillId="0" borderId="16" xfId="47" applyNumberFormat="1" applyFont="1" applyBorder="1" applyAlignment="1">
      <alignment horizontal="center" vertical="center"/>
    </xf>
    <xf numFmtId="181" fontId="8" fillId="0" borderId="0" xfId="47" applyNumberFormat="1" applyFont="1" applyBorder="1" applyAlignment="1">
      <alignment horizontal="center" vertical="center"/>
    </xf>
    <xf numFmtId="181" fontId="8" fillId="0" borderId="17" xfId="47" applyNumberFormat="1" applyFont="1" applyBorder="1" applyAlignment="1">
      <alignment horizontal="center" vertical="center"/>
    </xf>
    <xf numFmtId="181" fontId="8" fillId="0" borderId="18" xfId="47" applyNumberFormat="1" applyFont="1" applyBorder="1" applyAlignment="1">
      <alignment horizontal="center" vertical="center"/>
    </xf>
    <xf numFmtId="181" fontId="8" fillId="0" borderId="19" xfId="47" applyNumberFormat="1" applyFont="1" applyBorder="1" applyAlignment="1">
      <alignment horizontal="center" vertical="center"/>
    </xf>
    <xf numFmtId="181" fontId="8" fillId="0" borderId="20" xfId="47" applyNumberFormat="1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center" vertical="center"/>
      <protection/>
    </xf>
    <xf numFmtId="181" fontId="0" fillId="0" borderId="0" xfId="49" applyNumberFormat="1">
      <alignment/>
      <protection/>
    </xf>
    <xf numFmtId="3" fontId="0" fillId="0" borderId="0" xfId="49" applyNumberFormat="1" applyAlignment="1">
      <alignment vertical="center"/>
      <protection/>
    </xf>
    <xf numFmtId="3" fontId="0" fillId="0" borderId="0" xfId="49" applyNumberFormat="1">
      <alignment/>
      <protection/>
    </xf>
    <xf numFmtId="41" fontId="10" fillId="0" borderId="16" xfId="47" applyFont="1" applyBorder="1" applyAlignment="1">
      <alignment vertical="center" wrapText="1"/>
    </xf>
    <xf numFmtId="9" fontId="0" fillId="0" borderId="0" xfId="52" applyAlignment="1">
      <alignment vertical="center"/>
    </xf>
    <xf numFmtId="206" fontId="0" fillId="0" borderId="0" xfId="45" applyNumberFormat="1" applyAlignment="1">
      <alignment vertical="center"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  <xf numFmtId="43" fontId="0" fillId="0" borderId="0" xfId="49" applyNumberFormat="1">
      <alignment/>
      <protection/>
    </xf>
    <xf numFmtId="206" fontId="0" fillId="0" borderId="0" xfId="49" applyNumberFormat="1" applyAlignment="1">
      <alignment vertic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1" fontId="6" fillId="0" borderId="21" xfId="49" applyNumberFormat="1" applyFont="1" applyBorder="1" applyAlignment="1">
      <alignment horizontal="center" vertical="center"/>
      <protection/>
    </xf>
    <xf numFmtId="181" fontId="6" fillId="0" borderId="11" xfId="49" applyNumberFormat="1" applyFont="1" applyBorder="1" applyAlignment="1">
      <alignment horizontal="center" vertical="center"/>
      <protection/>
    </xf>
    <xf numFmtId="181" fontId="6" fillId="0" borderId="22" xfId="49" applyNumberFormat="1" applyFont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3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42"/>
          <c:w val="0.94575"/>
          <c:h val="0.743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mac_inq!$B$5:$L$5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mac_inq!$B$6:$L$6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mac_inq!$B$7:$L$7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mac_inq!$B$8:$L$8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mac_inq!$B$9:$L$9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mac_inq!$B$10:$L$10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mac_inq!$B$11:$L$11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mac_inq!$B$12:$L$12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mac_inq!$B$13:$L$13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mac_inq!$B$14:$L$14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mac_inq!$B$15:$L$15</c:f>
              <c:numCache/>
            </c:numRef>
          </c:val>
          <c:shape val="cylinder"/>
        </c:ser>
        <c:overlap val="100"/>
        <c:shape val="cylinder"/>
        <c:axId val="29592728"/>
        <c:axId val="65007961"/>
      </c:bar3DChart>
      <c:catAx>
        <c:axId val="29592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959272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80575"/>
          <c:w val="0.921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152400</xdr:rowOff>
    </xdr:from>
    <xdr:to>
      <xdr:col>12</xdr:col>
      <xdr:colOff>47625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85725" y="3981450"/>
        <a:ext cx="10639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tabSelected="1" zoomScale="75" zoomScaleNormal="75" zoomScalePageLayoutView="0" workbookViewId="0" topLeftCell="A1">
      <selection activeCell="O32" sqref="O32"/>
    </sheetView>
  </sheetViews>
  <sheetFormatPr defaultColWidth="9.140625" defaultRowHeight="12.75"/>
  <cols>
    <col min="1" max="1" width="39.140625" style="2" customWidth="1"/>
    <col min="2" max="12" width="11.00390625" style="2" customWidth="1"/>
    <col min="13" max="13" width="9.421875" style="2" customWidth="1"/>
    <col min="14" max="15" width="9.140625" style="2" customWidth="1"/>
    <col min="16" max="17" width="11.28125" style="2" bestFit="1" customWidth="1"/>
    <col min="18" max="18" width="10.28125" style="2" bestFit="1" customWidth="1"/>
    <col min="19" max="19" width="11.28125" style="2" bestFit="1" customWidth="1"/>
    <col min="20" max="20" width="9.28125" style="2" bestFit="1" customWidth="1"/>
    <col min="21" max="25" width="10.28125" style="2" bestFit="1" customWidth="1"/>
    <col min="26" max="26" width="9.28125" style="2" bestFit="1" customWidth="1"/>
    <col min="27" max="27" width="9.140625" style="2" customWidth="1"/>
    <col min="28" max="28" width="11.28125" style="2" bestFit="1" customWidth="1"/>
    <col min="29" max="16384" width="9.140625" style="2" customWidth="1"/>
  </cols>
  <sheetData>
    <row r="1" spans="1:13" ht="33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25" ht="6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8.75" customHeight="1">
      <c r="A3" s="5"/>
      <c r="B3" s="6" t="s">
        <v>20</v>
      </c>
      <c r="C3" s="6" t="s">
        <v>2</v>
      </c>
      <c r="D3" s="6" t="s">
        <v>21</v>
      </c>
      <c r="E3" s="6" t="s">
        <v>1</v>
      </c>
      <c r="F3" s="6" t="s">
        <v>22</v>
      </c>
      <c r="G3" s="6" t="s">
        <v>23</v>
      </c>
      <c r="H3" s="6" t="s">
        <v>0</v>
      </c>
      <c r="I3" s="6" t="s">
        <v>4</v>
      </c>
      <c r="J3" s="6" t="s">
        <v>3</v>
      </c>
      <c r="K3" s="6" t="s">
        <v>5</v>
      </c>
      <c r="L3" s="7" t="s">
        <v>24</v>
      </c>
      <c r="M3" s="8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8.75" customHeight="1">
      <c r="A4" s="9"/>
      <c r="B4" s="10" t="s">
        <v>6</v>
      </c>
      <c r="C4" s="10" t="s">
        <v>6</v>
      </c>
      <c r="D4" s="10" t="s">
        <v>7</v>
      </c>
      <c r="E4" s="10" t="s">
        <v>6</v>
      </c>
      <c r="F4" s="10" t="s">
        <v>6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1" t="s">
        <v>6</v>
      </c>
      <c r="M4" s="8"/>
      <c r="N4" s="43"/>
      <c r="O4" s="43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9" s="4" customFormat="1" ht="18.75" customHeight="1">
      <c r="A5" s="12" t="s">
        <v>8</v>
      </c>
      <c r="B5" s="13">
        <v>124.81578900000001</v>
      </c>
      <c r="C5" s="14">
        <v>552.53723</v>
      </c>
      <c r="D5" s="14">
        <v>6148.125429000001</v>
      </c>
      <c r="E5" s="14">
        <v>171.77609300000003</v>
      </c>
      <c r="F5" s="14">
        <v>50.947505</v>
      </c>
      <c r="G5" s="14">
        <v>3.1799999999999997</v>
      </c>
      <c r="H5" s="14">
        <v>4411.5482999999995</v>
      </c>
      <c r="I5" s="14">
        <v>112.68787999999999</v>
      </c>
      <c r="J5" s="14">
        <v>48.40222</v>
      </c>
      <c r="K5" s="14">
        <v>126.43127</v>
      </c>
      <c r="L5" s="15">
        <v>2264.913436</v>
      </c>
      <c r="M5" s="16"/>
      <c r="N5" s="43"/>
      <c r="O5" s="43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B5" s="47"/>
      <c r="AC5" s="51"/>
    </row>
    <row r="6" spans="1:29" s="4" customFormat="1" ht="18.75" customHeight="1">
      <c r="A6" s="12" t="s">
        <v>9</v>
      </c>
      <c r="B6" s="17">
        <v>8110.3904359999815</v>
      </c>
      <c r="C6" s="18">
        <v>101950.16825100004</v>
      </c>
      <c r="D6" s="18">
        <v>7051.118476999995</v>
      </c>
      <c r="E6" s="18">
        <v>9292.046351999985</v>
      </c>
      <c r="F6" s="18">
        <v>482.7745080000001</v>
      </c>
      <c r="G6" s="18">
        <v>243.13985300000022</v>
      </c>
      <c r="H6" s="18">
        <v>7030.690073000006</v>
      </c>
      <c r="I6" s="18">
        <v>10442.851769999983</v>
      </c>
      <c r="J6" s="18">
        <v>10118.461099999977</v>
      </c>
      <c r="K6" s="18">
        <v>10875.369920000003</v>
      </c>
      <c r="L6" s="19">
        <v>737.9889629999999</v>
      </c>
      <c r="M6" s="16"/>
      <c r="N6" s="46"/>
      <c r="O6" s="4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B6" s="47"/>
      <c r="AC6" s="51"/>
    </row>
    <row r="7" spans="1:29" s="4" customFormat="1" ht="18.75" customHeight="1">
      <c r="A7" s="12" t="s">
        <v>10</v>
      </c>
      <c r="B7" s="17">
        <v>224.04307200000014</v>
      </c>
      <c r="C7" s="18">
        <v>8073.821025999998</v>
      </c>
      <c r="D7" s="18">
        <v>6026.744100999996</v>
      </c>
      <c r="E7" s="18">
        <v>463.4930429999998</v>
      </c>
      <c r="F7" s="18">
        <v>210.30069899999998</v>
      </c>
      <c r="G7" s="18">
        <v>48.05706300000001</v>
      </c>
      <c r="H7" s="18">
        <v>13531.841489999997</v>
      </c>
      <c r="I7" s="18">
        <v>304.5143030000004</v>
      </c>
      <c r="J7" s="18">
        <v>186.4510529999999</v>
      </c>
      <c r="K7" s="18">
        <v>465.23054299999956</v>
      </c>
      <c r="L7" s="19">
        <v>3446.1075149999947</v>
      </c>
      <c r="M7" s="16"/>
      <c r="N7" s="43"/>
      <c r="O7" s="43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B7" s="47"/>
      <c r="AC7" s="51"/>
    </row>
    <row r="8" spans="1:29" s="4" customFormat="1" ht="18.75" customHeight="1">
      <c r="A8" s="12" t="s">
        <v>11</v>
      </c>
      <c r="B8" s="17">
        <v>37.985643</v>
      </c>
      <c r="C8" s="18">
        <v>4173.03125</v>
      </c>
      <c r="D8" s="18">
        <v>2219.2323859999997</v>
      </c>
      <c r="E8" s="18">
        <v>5841.981729</v>
      </c>
      <c r="F8" s="18">
        <v>12.602675</v>
      </c>
      <c r="G8" s="18">
        <v>31.344</v>
      </c>
      <c r="H8" s="18">
        <v>2401.0717999999997</v>
      </c>
      <c r="I8" s="18">
        <v>401.9049800000003</v>
      </c>
      <c r="J8" s="18">
        <v>165.7877299999999</v>
      </c>
      <c r="K8" s="18">
        <v>535.5559499999995</v>
      </c>
      <c r="L8" s="19">
        <v>1647.7946400000003</v>
      </c>
      <c r="M8" s="16"/>
      <c r="N8" s="43"/>
      <c r="O8" s="43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B8" s="47"/>
      <c r="AC8" s="51"/>
    </row>
    <row r="9" spans="1:29" s="4" customFormat="1" ht="18.75" customHeight="1">
      <c r="A9" s="12" t="s">
        <v>12</v>
      </c>
      <c r="B9" s="17">
        <v>36098.68943100001</v>
      </c>
      <c r="C9" s="18"/>
      <c r="D9" s="18"/>
      <c r="E9" s="18">
        <v>3614.793450000004</v>
      </c>
      <c r="F9" s="18"/>
      <c r="G9" s="18"/>
      <c r="H9" s="18"/>
      <c r="I9" s="18"/>
      <c r="J9" s="18"/>
      <c r="K9" s="18"/>
      <c r="L9" s="19"/>
      <c r="M9" s="16"/>
      <c r="N9" s="43"/>
      <c r="O9" s="43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B9" s="47"/>
      <c r="AC9" s="51"/>
    </row>
    <row r="10" spans="1:29" s="4" customFormat="1" ht="18.75" customHeight="1">
      <c r="A10" s="12" t="s">
        <v>13</v>
      </c>
      <c r="B10" s="17"/>
      <c r="C10" s="18">
        <v>0.634</v>
      </c>
      <c r="D10" s="18"/>
      <c r="E10" s="18">
        <v>50810.62299399988</v>
      </c>
      <c r="F10" s="18"/>
      <c r="G10" s="18">
        <v>0.575</v>
      </c>
      <c r="H10" s="18">
        <v>13.468890000000004</v>
      </c>
      <c r="I10" s="18">
        <v>56.809710000000024</v>
      </c>
      <c r="J10" s="18">
        <v>45.519650000000006</v>
      </c>
      <c r="K10" s="18">
        <v>69.89576999999996</v>
      </c>
      <c r="L10" s="19">
        <v>2.6662960000000013</v>
      </c>
      <c r="M10" s="16"/>
      <c r="N10" s="43"/>
      <c r="O10" s="43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B10" s="47"/>
      <c r="AC10" s="51"/>
    </row>
    <row r="11" spans="1:29" s="4" customFormat="1" ht="18.75" customHeight="1">
      <c r="A11" s="12" t="s">
        <v>14</v>
      </c>
      <c r="B11" s="17">
        <v>909.9878049205944</v>
      </c>
      <c r="C11" s="18">
        <v>67801.9825598624</v>
      </c>
      <c r="D11" s="18">
        <v>9693.787636010991</v>
      </c>
      <c r="E11" s="18">
        <v>16357.960320307453</v>
      </c>
      <c r="F11" s="18">
        <v>285.03751810846234</v>
      </c>
      <c r="G11" s="18">
        <v>760.0371456211527</v>
      </c>
      <c r="H11" s="18">
        <v>45789.41396606733</v>
      </c>
      <c r="I11" s="18">
        <v>2932.902163541967</v>
      </c>
      <c r="J11" s="18">
        <v>2550.197577374582</v>
      </c>
      <c r="K11" s="18">
        <v>3618.043514783761</v>
      </c>
      <c r="L11" s="19">
        <v>39.639836079635856</v>
      </c>
      <c r="M11" s="16"/>
      <c r="N11" s="46"/>
      <c r="O11" s="43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B11" s="47"/>
      <c r="AC11" s="51"/>
    </row>
    <row r="12" spans="1:29" s="4" customFormat="1" ht="18.75" customHeight="1">
      <c r="A12" s="12" t="s">
        <v>15</v>
      </c>
      <c r="B12" s="17">
        <v>41.43431840721609</v>
      </c>
      <c r="C12" s="18">
        <v>6938.2501546087215</v>
      </c>
      <c r="D12" s="18">
        <v>1221.5019758107967</v>
      </c>
      <c r="E12" s="18">
        <v>2289.642727788272</v>
      </c>
      <c r="F12" s="18">
        <v>62.58752793674562</v>
      </c>
      <c r="G12" s="18">
        <v>2.275904150139714</v>
      </c>
      <c r="H12" s="18">
        <v>13766.465623855587</v>
      </c>
      <c r="I12" s="18">
        <v>807.8726284883514</v>
      </c>
      <c r="J12" s="18">
        <v>799.3723084883513</v>
      </c>
      <c r="K12" s="18">
        <v>807.8726284883516</v>
      </c>
      <c r="L12" s="19">
        <v>718.2815499294115</v>
      </c>
      <c r="M12" s="16"/>
      <c r="N12" s="43"/>
      <c r="O12" s="43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B12" s="47"/>
      <c r="AC12" s="51"/>
    </row>
    <row r="13" spans="1:29" s="4" customFormat="1" ht="18.75" customHeight="1">
      <c r="A13" s="12" t="s">
        <v>16</v>
      </c>
      <c r="B13" s="17">
        <v>47164.372643999995</v>
      </c>
      <c r="C13" s="18">
        <v>90.46772799999991</v>
      </c>
      <c r="D13" s="18">
        <v>192.92535800000005</v>
      </c>
      <c r="E13" s="18">
        <v>39.96674099999998</v>
      </c>
      <c r="F13" s="18">
        <v>186.1100990000004</v>
      </c>
      <c r="G13" s="18">
        <v>71.54845199999998</v>
      </c>
      <c r="H13" s="18">
        <v>378.81412300000017</v>
      </c>
      <c r="I13" s="18">
        <v>12.61540999999999</v>
      </c>
      <c r="J13" s="18">
        <v>12.34097999999999</v>
      </c>
      <c r="K13" s="18">
        <v>15.883219999999998</v>
      </c>
      <c r="L13" s="19">
        <v>7.066044999999999</v>
      </c>
      <c r="M13" s="16"/>
      <c r="N13" s="44"/>
      <c r="O13" s="44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B13" s="47"/>
      <c r="AC13" s="51"/>
    </row>
    <row r="14" spans="1:29" s="4" customFormat="1" ht="18.75" customHeight="1">
      <c r="A14" s="12" t="s">
        <v>17</v>
      </c>
      <c r="B14" s="17">
        <v>65422.70811999991</v>
      </c>
      <c r="C14" s="18">
        <v>262.224162</v>
      </c>
      <c r="D14" s="18"/>
      <c r="E14" s="18">
        <v>38547.16009899978</v>
      </c>
      <c r="F14" s="18">
        <v>5834.967200999958</v>
      </c>
      <c r="G14" s="18">
        <v>44098.729525999974</v>
      </c>
      <c r="H14" s="18">
        <v>475.45033899999896</v>
      </c>
      <c r="I14" s="18">
        <v>649.3626200000019</v>
      </c>
      <c r="J14" s="18">
        <v>314.712270000001</v>
      </c>
      <c r="K14" s="18">
        <v>1047.4127900000017</v>
      </c>
      <c r="L14" s="19">
        <v>5.025689000000001</v>
      </c>
      <c r="M14" s="16"/>
      <c r="N14" s="43"/>
      <c r="O14" s="43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47"/>
      <c r="AC14" s="51"/>
    </row>
    <row r="15" spans="1:29" s="4" customFormat="1" ht="18.75" customHeight="1">
      <c r="A15" s="12" t="s">
        <v>18</v>
      </c>
      <c r="B15" s="20">
        <v>5729.902895000005</v>
      </c>
      <c r="C15" s="21">
        <v>476.3038219999999</v>
      </c>
      <c r="D15" s="21">
        <v>-2363.6273260000034</v>
      </c>
      <c r="E15" s="21">
        <v>23255.082373999925</v>
      </c>
      <c r="F15" s="21">
        <v>582.7659049999997</v>
      </c>
      <c r="G15" s="21">
        <v>0.8775080000000001</v>
      </c>
      <c r="H15" s="21">
        <v>21.148016000000016</v>
      </c>
      <c r="I15" s="21">
        <v>250.5371800000001</v>
      </c>
      <c r="J15" s="21">
        <v>246.41495000000012</v>
      </c>
      <c r="K15" s="21">
        <v>252.98603000000008</v>
      </c>
      <c r="L15" s="22">
        <v>4.429209000000007</v>
      </c>
      <c r="M15" s="16"/>
      <c r="N15" s="43"/>
      <c r="O15" s="43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B15" s="47"/>
      <c r="AC15" s="51"/>
    </row>
    <row r="16" spans="1:29" s="4" customFormat="1" ht="18.75" customHeight="1">
      <c r="A16" s="23" t="s">
        <v>19</v>
      </c>
      <c r="B16" s="24">
        <f aca="true" t="shared" si="0" ref="B16:L16">SUM(B5:B15)</f>
        <v>163864.33015332773</v>
      </c>
      <c r="C16" s="25">
        <f t="shared" si="0"/>
        <v>190319.4201834711</v>
      </c>
      <c r="D16" s="25">
        <f t="shared" si="0"/>
        <v>30189.808036821778</v>
      </c>
      <c r="E16" s="25">
        <f t="shared" si="0"/>
        <v>150684.5259230953</v>
      </c>
      <c r="F16" s="25">
        <f t="shared" si="0"/>
        <v>7708.093638045166</v>
      </c>
      <c r="G16" s="25">
        <f t="shared" si="0"/>
        <v>45259.76445177126</v>
      </c>
      <c r="H16" s="25">
        <f t="shared" si="0"/>
        <v>87819.91262092294</v>
      </c>
      <c r="I16" s="25">
        <f t="shared" si="0"/>
        <v>15972.058645030302</v>
      </c>
      <c r="J16" s="25">
        <f t="shared" si="0"/>
        <v>14487.659838862914</v>
      </c>
      <c r="K16" s="25">
        <f t="shared" si="0"/>
        <v>17814.681636272115</v>
      </c>
      <c r="L16" s="26">
        <f t="shared" si="0"/>
        <v>8873.913179009041</v>
      </c>
      <c r="M16" s="1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B16" s="47"/>
      <c r="AC16" s="51"/>
    </row>
    <row r="17" spans="1:28" s="4" customFormat="1" ht="19.5" customHeight="1">
      <c r="A17" s="2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13" ht="15.75" customHeight="1">
      <c r="A18" s="29"/>
      <c r="G18" s="29"/>
      <c r="M18" s="30"/>
    </row>
    <row r="20" ht="12.75">
      <c r="Q20" s="50">
        <f>M16-AB16</f>
        <v>0</v>
      </c>
    </row>
    <row r="47" ht="15.75" customHeight="1"/>
    <row r="48" ht="15.75" customHeight="1"/>
    <row r="49" ht="15.75" customHeight="1"/>
    <row r="50" spans="1:12" ht="27" customHeight="1">
      <c r="A50" s="49" t="s">
        <v>26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ht="6" customHeight="1"/>
    <row r="52" spans="1:13" ht="18.75" customHeight="1">
      <c r="A52" s="5"/>
      <c r="B52" s="52" t="s">
        <v>20</v>
      </c>
      <c r="C52" s="53" t="s">
        <v>2</v>
      </c>
      <c r="D52" s="53" t="s">
        <v>21</v>
      </c>
      <c r="E52" s="53" t="s">
        <v>1</v>
      </c>
      <c r="F52" s="53" t="s">
        <v>22</v>
      </c>
      <c r="G52" s="53" t="s">
        <v>23</v>
      </c>
      <c r="H52" s="53" t="s">
        <v>0</v>
      </c>
      <c r="I52" s="53" t="s">
        <v>4</v>
      </c>
      <c r="J52" s="53" t="s">
        <v>3</v>
      </c>
      <c r="K52" s="53" t="s">
        <v>5</v>
      </c>
      <c r="L52" s="54" t="s">
        <v>24</v>
      </c>
      <c r="M52" s="8"/>
    </row>
    <row r="53" spans="1:13" ht="18.75" customHeight="1">
      <c r="A53" s="45" t="s">
        <v>8</v>
      </c>
      <c r="B53" s="31">
        <f>IF(ISNUMBER(B5)=TRUE,B5/B$16,"")</f>
        <v>0.0007617020060632474</v>
      </c>
      <c r="C53" s="32">
        <f aca="true" t="shared" si="1" ref="C53:L53">IF(ISNUMBER(C5)=TRUE,C5/C$16,"")</f>
        <v>0.0029032099271180255</v>
      </c>
      <c r="D53" s="32"/>
      <c r="E53" s="32">
        <f t="shared" si="1"/>
        <v>0.0011399716855310625</v>
      </c>
      <c r="F53" s="32">
        <f t="shared" si="1"/>
        <v>0.00660961158392475</v>
      </c>
      <c r="G53" s="32">
        <f t="shared" si="1"/>
        <v>7.026108152614456E-05</v>
      </c>
      <c r="H53" s="32">
        <f t="shared" si="1"/>
        <v>0.050234031990473146</v>
      </c>
      <c r="I53" s="32">
        <f t="shared" si="1"/>
        <v>0.007055313438575607</v>
      </c>
      <c r="J53" s="32">
        <f t="shared" si="1"/>
        <v>0.0033409274194968206</v>
      </c>
      <c r="K53" s="32">
        <f t="shared" si="1"/>
        <v>0.007097026631257661</v>
      </c>
      <c r="L53" s="33">
        <f t="shared" si="1"/>
        <v>0.2552327693894482</v>
      </c>
      <c r="M53" s="34"/>
    </row>
    <row r="54" spans="1:13" ht="18.75" customHeight="1">
      <c r="A54" s="45" t="s">
        <v>9</v>
      </c>
      <c r="B54" s="35">
        <f aca="true" t="shared" si="2" ref="B54:L63">IF(ISNUMBER(B6)=TRUE,B6/B$16,"")</f>
        <v>0.049494544837251006</v>
      </c>
      <c r="C54" s="36">
        <f t="shared" si="2"/>
        <v>0.5356792709473283</v>
      </c>
      <c r="D54" s="36"/>
      <c r="E54" s="36">
        <f t="shared" si="2"/>
        <v>0.06166556449693021</v>
      </c>
      <c r="F54" s="36">
        <f t="shared" si="2"/>
        <v>0.06263215402796217</v>
      </c>
      <c r="G54" s="36">
        <f t="shared" si="2"/>
        <v>0.005372097180467867</v>
      </c>
      <c r="H54" s="36">
        <f t="shared" si="2"/>
        <v>0.08005803994987074</v>
      </c>
      <c r="I54" s="36">
        <f t="shared" si="2"/>
        <v>0.6538200242114232</v>
      </c>
      <c r="J54" s="36">
        <f t="shared" si="2"/>
        <v>0.6984192901090464</v>
      </c>
      <c r="K54" s="36">
        <f t="shared" si="2"/>
        <v>0.6104723139063502</v>
      </c>
      <c r="L54" s="37">
        <f t="shared" si="2"/>
        <v>0.08316387011151848</v>
      </c>
      <c r="M54" s="34"/>
    </row>
    <row r="55" spans="1:13" ht="18.75" customHeight="1">
      <c r="A55" s="45" t="s">
        <v>10</v>
      </c>
      <c r="B55" s="35">
        <f t="shared" si="2"/>
        <v>0.0013672473551160475</v>
      </c>
      <c r="C55" s="36">
        <f t="shared" si="2"/>
        <v>0.042422475952357874</v>
      </c>
      <c r="D55" s="36"/>
      <c r="E55" s="36">
        <f t="shared" si="2"/>
        <v>0.0030759166554139225</v>
      </c>
      <c r="F55" s="36">
        <f t="shared" si="2"/>
        <v>0.02728310122778087</v>
      </c>
      <c r="G55" s="36">
        <f t="shared" si="2"/>
        <v>0.0010618054155188885</v>
      </c>
      <c r="H55" s="36">
        <f t="shared" si="2"/>
        <v>0.1540862554533681</v>
      </c>
      <c r="I55" s="36">
        <f t="shared" si="2"/>
        <v>0.019065438574178403</v>
      </c>
      <c r="J55" s="36">
        <f t="shared" si="2"/>
        <v>0.012869645965861785</v>
      </c>
      <c r="K55" s="36">
        <f t="shared" si="2"/>
        <v>0.026115007413478164</v>
      </c>
      <c r="L55" s="37">
        <f t="shared" si="2"/>
        <v>0.3883413602864238</v>
      </c>
      <c r="M55" s="34"/>
    </row>
    <row r="56" spans="1:13" ht="18.75" customHeight="1">
      <c r="A56" s="45" t="s">
        <v>11</v>
      </c>
      <c r="B56" s="35">
        <f t="shared" si="2"/>
        <v>0.00023181154168486128</v>
      </c>
      <c r="C56" s="36">
        <f t="shared" si="2"/>
        <v>0.021926460505066313</v>
      </c>
      <c r="D56" s="36"/>
      <c r="E56" s="36">
        <f t="shared" si="2"/>
        <v>0.03876961946299361</v>
      </c>
      <c r="F56" s="36">
        <f t="shared" si="2"/>
        <v>0.0016349924627013404</v>
      </c>
      <c r="G56" s="36">
        <f t="shared" si="2"/>
        <v>0.0006925356413067532</v>
      </c>
      <c r="H56" s="36">
        <f t="shared" si="2"/>
        <v>0.02734085844931652</v>
      </c>
      <c r="I56" s="36">
        <f t="shared" si="2"/>
        <v>0.025163004277163285</v>
      </c>
      <c r="J56" s="36">
        <f t="shared" si="2"/>
        <v>0.011443375385945836</v>
      </c>
      <c r="K56" s="36">
        <f t="shared" si="2"/>
        <v>0.030062616943407217</v>
      </c>
      <c r="L56" s="37">
        <f t="shared" si="2"/>
        <v>0.18568974101502436</v>
      </c>
      <c r="M56" s="34"/>
    </row>
    <row r="57" spans="1:13" ht="18.75" customHeight="1">
      <c r="A57" s="45" t="s">
        <v>12</v>
      </c>
      <c r="B57" s="35">
        <f t="shared" si="2"/>
        <v>0.2202962011148033</v>
      </c>
      <c r="C57" s="36">
        <f t="shared" si="2"/>
      </c>
      <c r="D57" s="36"/>
      <c r="E57" s="36">
        <f t="shared" si="2"/>
        <v>0.023989148373767873</v>
      </c>
      <c r="F57" s="36">
        <f t="shared" si="2"/>
      </c>
      <c r="G57" s="36">
        <f t="shared" si="2"/>
      </c>
      <c r="H57" s="36">
        <f t="shared" si="2"/>
      </c>
      <c r="I57" s="36">
        <f t="shared" si="2"/>
      </c>
      <c r="J57" s="36">
        <f t="shared" si="2"/>
      </c>
      <c r="K57" s="36">
        <f t="shared" si="2"/>
      </c>
      <c r="L57" s="37">
        <f t="shared" si="2"/>
      </c>
      <c r="M57" s="34"/>
    </row>
    <row r="58" spans="1:13" ht="18.75" customHeight="1">
      <c r="A58" s="45" t="s">
        <v>13</v>
      </c>
      <c r="B58" s="35">
        <f t="shared" si="2"/>
      </c>
      <c r="C58" s="36">
        <f t="shared" si="2"/>
        <v>3.3312417586645304E-06</v>
      </c>
      <c r="D58" s="36"/>
      <c r="E58" s="36">
        <f t="shared" si="2"/>
        <v>0.3371986783827561</v>
      </c>
      <c r="F58" s="36">
        <f t="shared" si="2"/>
      </c>
      <c r="G58" s="36">
        <f t="shared" si="2"/>
        <v>1.2704440841991547E-05</v>
      </c>
      <c r="H58" s="36">
        <f t="shared" si="2"/>
        <v>0.000153369430668177</v>
      </c>
      <c r="I58" s="36">
        <f t="shared" si="2"/>
        <v>0.003556818270115502</v>
      </c>
      <c r="J58" s="36">
        <f t="shared" si="2"/>
        <v>0.0031419601582509745</v>
      </c>
      <c r="K58" s="36">
        <f t="shared" si="2"/>
        <v>0.0039234925117991775</v>
      </c>
      <c r="L58" s="37">
        <f t="shared" si="2"/>
        <v>0.00030046451280445695</v>
      </c>
      <c r="M58" s="34"/>
    </row>
    <row r="59" spans="1:13" ht="18.75" customHeight="1">
      <c r="A59" s="45" t="s">
        <v>14</v>
      </c>
      <c r="B59" s="35">
        <f t="shared" si="2"/>
        <v>0.005553300123761648</v>
      </c>
      <c r="C59" s="36">
        <f t="shared" si="2"/>
        <v>0.35625362085750445</v>
      </c>
      <c r="D59" s="36"/>
      <c r="E59" s="36">
        <f t="shared" si="2"/>
        <v>0.10855766522871797</v>
      </c>
      <c r="F59" s="36">
        <f t="shared" si="2"/>
        <v>0.03697899007111052</v>
      </c>
      <c r="G59" s="36">
        <f t="shared" si="2"/>
        <v>0.01679277731175661</v>
      </c>
      <c r="H59" s="36">
        <f t="shared" si="2"/>
        <v>0.5214012699342869</v>
      </c>
      <c r="I59" s="36">
        <f t="shared" si="2"/>
        <v>0.18362705952463668</v>
      </c>
      <c r="J59" s="36">
        <f t="shared" si="2"/>
        <v>0.176025500718461</v>
      </c>
      <c r="K59" s="36">
        <f t="shared" si="2"/>
        <v>0.20309335797599298</v>
      </c>
      <c r="L59" s="37">
        <f t="shared" si="2"/>
        <v>0.00446700742727601</v>
      </c>
      <c r="M59" s="34"/>
    </row>
    <row r="60" spans="1:13" ht="18.75" customHeight="1">
      <c r="A60" s="45" t="s">
        <v>15</v>
      </c>
      <c r="B60" s="35">
        <f t="shared" si="2"/>
        <v>0.00025285746061053083</v>
      </c>
      <c r="C60" s="36">
        <f t="shared" si="2"/>
        <v>0.03645581805535206</v>
      </c>
      <c r="D60" s="36"/>
      <c r="E60" s="36">
        <f t="shared" si="2"/>
        <v>0.015194942637685536</v>
      </c>
      <c r="F60" s="36">
        <f t="shared" si="2"/>
        <v>0.008119715571153638</v>
      </c>
      <c r="G60" s="36">
        <f t="shared" si="2"/>
        <v>5.02853732825966E-05</v>
      </c>
      <c r="H60" s="36">
        <f t="shared" si="2"/>
        <v>0.15675790618556992</v>
      </c>
      <c r="I60" s="36">
        <f t="shared" si="2"/>
        <v>0.0505803695342504</v>
      </c>
      <c r="J60" s="36">
        <f t="shared" si="2"/>
        <v>0.05517608208497883</v>
      </c>
      <c r="K60" s="36">
        <f t="shared" si="2"/>
        <v>0.04534869861740658</v>
      </c>
      <c r="L60" s="37">
        <f t="shared" si="2"/>
        <v>0.0809430445666838</v>
      </c>
      <c r="M60" s="34"/>
    </row>
    <row r="61" spans="1:13" ht="18.75" customHeight="1">
      <c r="A61" s="45" t="s">
        <v>16</v>
      </c>
      <c r="B61" s="35">
        <f t="shared" si="2"/>
        <v>0.2878257434053423</v>
      </c>
      <c r="C61" s="36">
        <f t="shared" si="2"/>
        <v>0.00047534680335189914</v>
      </c>
      <c r="D61" s="36"/>
      <c r="E61" s="36">
        <f t="shared" si="2"/>
        <v>0.0002652345405419914</v>
      </c>
      <c r="F61" s="36">
        <f t="shared" si="2"/>
        <v>0.024144763639275067</v>
      </c>
      <c r="G61" s="36">
        <f t="shared" si="2"/>
        <v>0.0015808401317740377</v>
      </c>
      <c r="H61" s="36">
        <f t="shared" si="2"/>
        <v>0.00431353336270285</v>
      </c>
      <c r="I61" s="36">
        <f t="shared" si="2"/>
        <v>0.0007898424542740625</v>
      </c>
      <c r="J61" s="36">
        <f t="shared" si="2"/>
        <v>0.0008518270125928488</v>
      </c>
      <c r="K61" s="36">
        <f t="shared" si="2"/>
        <v>0.0008915803450374602</v>
      </c>
      <c r="L61" s="37">
        <f t="shared" si="2"/>
        <v>0.0007962715948939531</v>
      </c>
      <c r="M61" s="34"/>
    </row>
    <row r="62" spans="1:13" ht="18.75" customHeight="1">
      <c r="A62" s="45" t="s">
        <v>17</v>
      </c>
      <c r="B62" s="35">
        <f t="shared" si="2"/>
        <v>0.39924923294034725</v>
      </c>
      <c r="C62" s="36">
        <f t="shared" si="2"/>
        <v>0.0013778108495034898</v>
      </c>
      <c r="D62" s="36"/>
      <c r="E62" s="36">
        <f t="shared" si="2"/>
        <v>0.2558136601144636</v>
      </c>
      <c r="F62" s="36">
        <f t="shared" si="2"/>
        <v>0.7569922570997402</v>
      </c>
      <c r="G62" s="36">
        <f t="shared" si="2"/>
        <v>0.9743473051653089</v>
      </c>
      <c r="H62" s="36">
        <f t="shared" si="2"/>
        <v>0.005413924072690591</v>
      </c>
      <c r="I62" s="36">
        <f t="shared" si="2"/>
        <v>0.04065616301766152</v>
      </c>
      <c r="J62" s="36">
        <f t="shared" si="2"/>
        <v>0.02172278156033112</v>
      </c>
      <c r="K62" s="36">
        <f t="shared" si="2"/>
        <v>0.05879492046983234</v>
      </c>
      <c r="L62" s="37">
        <f t="shared" si="2"/>
        <v>0.0005663441706741179</v>
      </c>
      <c r="M62" s="34"/>
    </row>
    <row r="63" spans="1:13" ht="18.75" customHeight="1">
      <c r="A63" s="45" t="s">
        <v>18</v>
      </c>
      <c r="B63" s="38">
        <f t="shared" si="2"/>
        <v>0.03496735921501976</v>
      </c>
      <c r="C63" s="39">
        <f t="shared" si="2"/>
        <v>0.002502654860659175</v>
      </c>
      <c r="D63" s="39"/>
      <c r="E63" s="39">
        <f t="shared" si="2"/>
        <v>0.1543295984211982</v>
      </c>
      <c r="F63" s="39">
        <f t="shared" si="2"/>
        <v>0.07560441431635148</v>
      </c>
      <c r="G63" s="39">
        <f t="shared" si="2"/>
        <v>1.9388258216303165E-05</v>
      </c>
      <c r="H63" s="39">
        <f t="shared" si="2"/>
        <v>0.0002408111710528113</v>
      </c>
      <c r="I63" s="39">
        <f t="shared" si="2"/>
        <v>0.0156859666977215</v>
      </c>
      <c r="J63" s="39">
        <f t="shared" si="2"/>
        <v>0.017008609585034293</v>
      </c>
      <c r="K63" s="39">
        <f t="shared" si="2"/>
        <v>0.014200985185438303</v>
      </c>
      <c r="L63" s="40">
        <f t="shared" si="2"/>
        <v>0.0004991269252529042</v>
      </c>
      <c r="M63" s="34"/>
    </row>
    <row r="64" spans="1:13" ht="18.75" customHeight="1">
      <c r="A64" s="23" t="s">
        <v>19</v>
      </c>
      <c r="B64" s="55">
        <f aca="true" t="shared" si="3" ref="B64:L64">IF(ISNUMBER(B16)=TRUE,B16/B$16,"")</f>
        <v>1</v>
      </c>
      <c r="C64" s="56">
        <f t="shared" si="3"/>
        <v>1</v>
      </c>
      <c r="D64" s="56"/>
      <c r="E64" s="56">
        <f t="shared" si="3"/>
        <v>1</v>
      </c>
      <c r="F64" s="56">
        <f t="shared" si="3"/>
        <v>1</v>
      </c>
      <c r="G64" s="56">
        <f t="shared" si="3"/>
        <v>1</v>
      </c>
      <c r="H64" s="56">
        <f t="shared" si="3"/>
        <v>1</v>
      </c>
      <c r="I64" s="56">
        <f t="shared" si="3"/>
        <v>1</v>
      </c>
      <c r="J64" s="56">
        <f t="shared" si="3"/>
        <v>1</v>
      </c>
      <c r="K64" s="56">
        <f t="shared" si="3"/>
        <v>1</v>
      </c>
      <c r="L64" s="57">
        <f t="shared" si="3"/>
        <v>1</v>
      </c>
      <c r="M64" s="41"/>
    </row>
    <row r="69" ht="12.75">
      <c r="B69" s="42"/>
    </row>
  </sheetData>
  <sheetProtection/>
  <mergeCells count="2">
    <mergeCell ref="A1:L1"/>
    <mergeCell ref="A50:L50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cp:lastPrinted>2014-12-30T10:26:52Z</cp:lastPrinted>
  <dcterms:created xsi:type="dcterms:W3CDTF">2011-06-22T16:11:38Z</dcterms:created>
  <dcterms:modified xsi:type="dcterms:W3CDTF">2015-05-05T09:02:16Z</dcterms:modified>
  <cp:category/>
  <cp:version/>
  <cp:contentType/>
  <cp:contentStatus/>
</cp:coreProperties>
</file>