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tipo_inq" sheetId="1" r:id="rId1"/>
  </sheets>
  <definedNames>
    <definedName name="_xlnm.Print_Area" localSheetId="0">'tipo_inq'!$A$1:$M$59</definedName>
  </definedNames>
  <calcPr fullCalcOnLoad="1"/>
</workbook>
</file>

<file path=xl/sharedStrings.xml><?xml version="1.0" encoding="utf-8"?>
<sst xmlns="http://schemas.openxmlformats.org/spreadsheetml/2006/main" count="89" uniqueCount="41">
  <si>
    <t>Tipo emissione</t>
  </si>
  <si>
    <t>Codice tipo</t>
  </si>
  <si>
    <t>NOx</t>
  </si>
  <si>
    <t>COV</t>
  </si>
  <si>
    <t>CO</t>
  </si>
  <si>
    <t>PM2.5</t>
  </si>
  <si>
    <t>PM10</t>
  </si>
  <si>
    <t>PTS</t>
  </si>
  <si>
    <t>t/anno</t>
  </si>
  <si>
    <t>kt/anno</t>
  </si>
  <si>
    <t>AEROPORTI</t>
  </si>
  <si>
    <t>A</t>
  </si>
  <si>
    <t>AGRICOLTURA</t>
  </si>
  <si>
    <t>AG</t>
  </si>
  <si>
    <t>BIOGENICHE</t>
  </si>
  <si>
    <t>B</t>
  </si>
  <si>
    <t>DIFFUSE</t>
  </si>
  <si>
    <t>D</t>
  </si>
  <si>
    <t>DISCARICHE</t>
  </si>
  <si>
    <t>L</t>
  </si>
  <si>
    <t>FORESTE</t>
  </si>
  <si>
    <t>F</t>
  </si>
  <si>
    <t>PUNTUALI - misurate</t>
  </si>
  <si>
    <t>PM</t>
  </si>
  <si>
    <t>POLVERI FINI - misurate - granulometria</t>
  </si>
  <si>
    <t>PM_G</t>
  </si>
  <si>
    <t>PUNTUALI - stimate</t>
  </si>
  <si>
    <t>PS</t>
  </si>
  <si>
    <t xml:space="preserve">POLVERI FINI - stimate - granulometria </t>
  </si>
  <si>
    <t>PS_G</t>
  </si>
  <si>
    <t>TRAFFICO DISAGGR DB ISPRA</t>
  </si>
  <si>
    <t>Totale</t>
  </si>
  <si>
    <t>PORTI</t>
  </si>
  <si>
    <t>CH4</t>
  </si>
  <si>
    <t>CO2</t>
  </si>
  <si>
    <t>N2O</t>
  </si>
  <si>
    <t>NH3</t>
  </si>
  <si>
    <t>SO2</t>
  </si>
  <si>
    <t>T_Dis</t>
  </si>
  <si>
    <t>ARPA Veneto - Regione Veneto. Emissioni in Veneto nel 2010 ripartite per modulo di calcolo INEMAR - DATI IN VERSIONE DEFINITIVA</t>
  </si>
  <si>
    <t>Distribuzione percentuale delle emissioni in Veneto nel 2010 - DATI IN VERSIONE DEFINITIVA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</si>
</sst>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sz val="8.4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41" fontId="9" fillId="0" borderId="10" xfId="47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1" fontId="8" fillId="0" borderId="15" xfId="47" applyFont="1" applyBorder="1" applyAlignment="1">
      <alignment vertical="center" wrapText="1"/>
    </xf>
    <xf numFmtId="41" fontId="9" fillId="0" borderId="16" xfId="47" applyFont="1" applyBorder="1" applyAlignment="1">
      <alignment horizontal="center" vertical="center"/>
    </xf>
    <xf numFmtId="3" fontId="9" fillId="0" borderId="13" xfId="47" applyNumberFormat="1" applyFont="1" applyFill="1" applyBorder="1" applyAlignment="1">
      <alignment horizontal="center" vertical="center"/>
    </xf>
    <xf numFmtId="3" fontId="9" fillId="0" borderId="14" xfId="47" applyNumberFormat="1" applyFont="1" applyFill="1" applyBorder="1" applyAlignment="1">
      <alignment horizontal="center" vertical="center"/>
    </xf>
    <xf numFmtId="3" fontId="9" fillId="0" borderId="16" xfId="47" applyNumberFormat="1" applyFont="1" applyFill="1" applyBorder="1" applyAlignment="1">
      <alignment horizontal="center" vertical="center"/>
    </xf>
    <xf numFmtId="3" fontId="9" fillId="0" borderId="0" xfId="47" applyNumberFormat="1" applyFont="1" applyFill="1" applyBorder="1" applyAlignment="1">
      <alignment horizontal="center" vertical="center"/>
    </xf>
    <xf numFmtId="3" fontId="9" fillId="0" borderId="17" xfId="47" applyNumberFormat="1" applyFont="1" applyFill="1" applyBorder="1" applyAlignment="1">
      <alignment horizontal="center" vertical="center"/>
    </xf>
    <xf numFmtId="180" fontId="9" fillId="0" borderId="16" xfId="47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1" fontId="9" fillId="0" borderId="18" xfId="47" applyNumberFormat="1" applyFont="1" applyBorder="1" applyAlignment="1">
      <alignment horizontal="center" vertical="center"/>
    </xf>
    <xf numFmtId="181" fontId="9" fillId="0" borderId="13" xfId="47" applyNumberFormat="1" applyFont="1" applyBorder="1" applyAlignment="1">
      <alignment horizontal="center" vertical="center"/>
    </xf>
    <xf numFmtId="181" fontId="9" fillId="0" borderId="14" xfId="47" applyNumberFormat="1" applyFont="1" applyBorder="1" applyAlignment="1">
      <alignment horizontal="center" vertical="center"/>
    </xf>
    <xf numFmtId="181" fontId="9" fillId="0" borderId="16" xfId="47" applyNumberFormat="1" applyFont="1" applyBorder="1" applyAlignment="1">
      <alignment horizontal="center" vertical="center"/>
    </xf>
    <xf numFmtId="181" fontId="9" fillId="0" borderId="0" xfId="47" applyNumberFormat="1" applyFont="1" applyBorder="1" applyAlignment="1">
      <alignment horizontal="center" vertical="center"/>
    </xf>
    <xf numFmtId="181" fontId="9" fillId="0" borderId="17" xfId="47" applyNumberFormat="1" applyFont="1" applyBorder="1" applyAlignment="1">
      <alignment horizontal="center" vertical="center"/>
    </xf>
    <xf numFmtId="181" fontId="9" fillId="0" borderId="19" xfId="47" applyNumberFormat="1" applyFont="1" applyBorder="1" applyAlignment="1">
      <alignment horizontal="center" vertical="center"/>
    </xf>
    <xf numFmtId="181" fontId="9" fillId="0" borderId="20" xfId="47" applyNumberFormat="1" applyFont="1" applyBorder="1" applyAlignment="1">
      <alignment horizontal="center" vertical="center"/>
    </xf>
    <xf numFmtId="181" fontId="9" fillId="0" borderId="21" xfId="47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81" fontId="5" fillId="0" borderId="19" xfId="47" applyNumberFormat="1" applyFont="1" applyBorder="1" applyAlignment="1">
      <alignment horizontal="center" vertical="center"/>
    </xf>
    <xf numFmtId="181" fontId="5" fillId="0" borderId="20" xfId="47" applyNumberFormat="1" applyFont="1" applyBorder="1" applyAlignment="1">
      <alignment horizontal="center" vertical="center"/>
    </xf>
    <xf numFmtId="181" fontId="5" fillId="0" borderId="21" xfId="47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79" fontId="9" fillId="0" borderId="18" xfId="47" applyNumberFormat="1" applyFont="1" applyFill="1" applyBorder="1" applyAlignment="1">
      <alignment horizontal="center" vertical="center"/>
    </xf>
    <xf numFmtId="179" fontId="9" fillId="0" borderId="13" xfId="47" applyNumberFormat="1" applyFont="1" applyFill="1" applyBorder="1" applyAlignment="1">
      <alignment horizontal="center" vertical="center"/>
    </xf>
    <xf numFmtId="190" fontId="9" fillId="0" borderId="13" xfId="47" applyNumberFormat="1" applyFont="1" applyFill="1" applyBorder="1" applyAlignment="1">
      <alignment horizontal="center" vertical="center"/>
    </xf>
    <xf numFmtId="206" fontId="0" fillId="0" borderId="0" xfId="45" applyNumberFormat="1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9" fontId="9" fillId="0" borderId="0" xfId="47" applyNumberFormat="1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0" fontId="7" fillId="0" borderId="22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00675"/>
          <c:w val="0.73125"/>
          <c:h val="0.98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tipo_inq!$A$5</c:f>
              <c:strCache>
                <c:ptCount val="1"/>
                <c:pt idx="0">
                  <c:v>AEROPORTI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tipo_inq!$C$5:$M$5</c:f>
              <c:numCache/>
            </c:numRef>
          </c:val>
          <c:shape val="cylinder"/>
        </c:ser>
        <c:ser>
          <c:idx val="1"/>
          <c:order val="1"/>
          <c:tx>
            <c:strRef>
              <c:f>tipo_inq!$A$6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tipo_inq!$C$6:$M$6</c:f>
              <c:numCache/>
            </c:numRef>
          </c:val>
          <c:shape val="cylinder"/>
        </c:ser>
        <c:ser>
          <c:idx val="2"/>
          <c:order val="2"/>
          <c:tx>
            <c:strRef>
              <c:f>tipo_inq!$A$7</c:f>
              <c:strCache>
                <c:ptCount val="1"/>
                <c:pt idx="0">
                  <c:v>BIOGENICHE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tipo_inq!$C$7:$M$7</c:f>
              <c:numCache/>
            </c:numRef>
          </c:val>
          <c:shape val="cylinder"/>
        </c:ser>
        <c:ser>
          <c:idx val="3"/>
          <c:order val="3"/>
          <c:tx>
            <c:strRef>
              <c:f>tipo_inq!$A$8</c:f>
              <c:strCache>
                <c:ptCount val="1"/>
                <c:pt idx="0">
                  <c:v>DIFFUSE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tipo_inq!$C$8:$M$8</c:f>
              <c:numCache/>
            </c:numRef>
          </c:val>
          <c:shape val="cylinder"/>
        </c:ser>
        <c:ser>
          <c:idx val="6"/>
          <c:order val="4"/>
          <c:tx>
            <c:strRef>
              <c:f>tipo_inq!$A$9</c:f>
              <c:strCache>
                <c:ptCount val="1"/>
                <c:pt idx="0">
                  <c:v>DISCARICHE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tipo_inq!$C$9:$M$9</c:f>
              <c:numCache/>
            </c:numRef>
          </c:val>
          <c:shape val="cylinder"/>
        </c:ser>
        <c:ser>
          <c:idx val="8"/>
          <c:order val="5"/>
          <c:tx>
            <c:strRef>
              <c:f>tipo_inq!$A$11</c:f>
              <c:strCache>
                <c:ptCount val="1"/>
                <c:pt idx="0">
                  <c:v>PUNTUALI - misurate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tipo_inq!$C$11:$M$11</c:f>
              <c:numCache/>
            </c:numRef>
          </c:val>
          <c:shape val="cylinder"/>
        </c:ser>
        <c:ser>
          <c:idx val="9"/>
          <c:order val="6"/>
          <c:tx>
            <c:strRef>
              <c:f>tipo_inq!$A$12</c:f>
              <c:strCache>
                <c:ptCount val="1"/>
                <c:pt idx="0">
                  <c:v>POLVERI FINI - misurate - granulometria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tipo_inq!$C$12:$M$12</c:f>
              <c:numCache/>
            </c:numRef>
          </c:val>
          <c:shape val="cylinder"/>
        </c:ser>
        <c:ser>
          <c:idx val="10"/>
          <c:order val="7"/>
          <c:tx>
            <c:strRef>
              <c:f>tipo_inq!$A$13</c:f>
              <c:strCache>
                <c:ptCount val="1"/>
                <c:pt idx="0">
                  <c:v>PUNTUALI - stimate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tipo_inq!$C$13:$M$13</c:f>
              <c:numCache/>
            </c:numRef>
          </c:val>
          <c:shape val="cylinder"/>
        </c:ser>
        <c:ser>
          <c:idx val="11"/>
          <c:order val="8"/>
          <c:tx>
            <c:strRef>
              <c:f>tipo_inq!$A$14</c:f>
              <c:strCache>
                <c:ptCount val="1"/>
                <c:pt idx="0">
                  <c:v>POLVERI FINI - stimate - granulometria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tipo_inq!$C$14:$M$14</c:f>
              <c:numCache/>
            </c:numRef>
          </c:val>
          <c:shape val="cylinder"/>
        </c:ser>
        <c:ser>
          <c:idx val="12"/>
          <c:order val="9"/>
          <c:tx>
            <c:strRef>
              <c:f>tipo_inq!$A$15</c:f>
              <c:strCache>
                <c:ptCount val="1"/>
                <c:pt idx="0">
                  <c:v>PORTI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tipo_inq!$C$15:$M$15</c:f>
              <c:numCache/>
            </c:numRef>
          </c:val>
          <c:shape val="cylinder"/>
        </c:ser>
        <c:ser>
          <c:idx val="4"/>
          <c:order val="10"/>
          <c:tx>
            <c:strRef>
              <c:f>tipo_inq!$A$16</c:f>
              <c:strCache>
                <c:ptCount val="1"/>
                <c:pt idx="0">
                  <c:v>TRAFFICO DISAGGR DB ISPRA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tipo_inq!#REF!</c:f>
            </c:numRef>
          </c:val>
          <c:shape val="cylinder"/>
        </c:ser>
        <c:ser>
          <c:idx val="13"/>
          <c:order val="11"/>
          <c:tx>
            <c:strRef>
              <c:f>tipo_inq!$A$10</c:f>
              <c:strCache>
                <c:ptCount val="1"/>
                <c:pt idx="0">
                  <c:v>FORESTE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tipo_inq!$C$3:$M$3</c:f>
              <c:strCache/>
            </c:strRef>
          </c:cat>
          <c:val>
            <c:numRef>
              <c:f>tipo_inq!$C$10:$M$10</c:f>
              <c:numCache/>
            </c:numRef>
          </c:val>
          <c:shape val="cylinder"/>
        </c:ser>
        <c:overlap val="100"/>
        <c:shape val="cylinder"/>
        <c:axId val="12515210"/>
        <c:axId val="45528027"/>
      </c:bar3DChart>
      <c:catAx>
        <c:axId val="1251521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51521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09075"/>
          <c:w val="0.219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104775</xdr:rowOff>
    </xdr:from>
    <xdr:to>
      <xdr:col>13</xdr:col>
      <xdr:colOff>28575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76200" y="4171950"/>
        <a:ext cx="11087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30.28125" style="0" bestFit="1" customWidth="1"/>
    <col min="2" max="2" width="12.57421875" style="0" customWidth="1"/>
    <col min="3" max="13" width="11.28125" style="0" customWidth="1"/>
    <col min="16" max="17" width="11.28125" style="0" bestFit="1" customWidth="1"/>
    <col min="18" max="18" width="10.28125" style="0" bestFit="1" customWidth="1"/>
    <col min="19" max="19" width="11.28125" style="0" bestFit="1" customWidth="1"/>
    <col min="20" max="20" width="9.28125" style="0" bestFit="1" customWidth="1"/>
    <col min="21" max="25" width="10.28125" style="0" bestFit="1" customWidth="1"/>
    <col min="26" max="26" width="9.28125" style="0" bestFit="1" customWidth="1"/>
  </cols>
  <sheetData>
    <row r="1" spans="1:13" ht="33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1" ht="6" customHeight="1">
      <c r="C2" s="1"/>
      <c r="D2" s="1"/>
      <c r="E2" s="1"/>
      <c r="F2" s="1"/>
      <c r="G2" s="1"/>
      <c r="H2" s="1"/>
      <c r="I2" s="1"/>
      <c r="J2" s="1"/>
      <c r="K2" s="1"/>
    </row>
    <row r="3" spans="1:13" ht="18.75" customHeight="1">
      <c r="A3" s="2" t="s">
        <v>0</v>
      </c>
      <c r="B3" s="3" t="s">
        <v>1</v>
      </c>
      <c r="C3" s="4" t="s">
        <v>33</v>
      </c>
      <c r="D3" s="4" t="s">
        <v>4</v>
      </c>
      <c r="E3" s="4" t="s">
        <v>34</v>
      </c>
      <c r="F3" s="4" t="s">
        <v>3</v>
      </c>
      <c r="G3" s="4" t="s">
        <v>35</v>
      </c>
      <c r="H3" s="4" t="s">
        <v>36</v>
      </c>
      <c r="I3" s="4" t="s">
        <v>2</v>
      </c>
      <c r="J3" s="4" t="s">
        <v>6</v>
      </c>
      <c r="K3" s="4" t="s">
        <v>5</v>
      </c>
      <c r="L3" s="4" t="s">
        <v>7</v>
      </c>
      <c r="M3" s="5" t="s">
        <v>37</v>
      </c>
    </row>
    <row r="4" spans="1:13" ht="18.75" customHeight="1">
      <c r="A4" s="6"/>
      <c r="B4" s="7"/>
      <c r="C4" s="8" t="s">
        <v>8</v>
      </c>
      <c r="D4" s="8" t="s">
        <v>8</v>
      </c>
      <c r="E4" s="8" t="s">
        <v>9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9" t="s">
        <v>8</v>
      </c>
    </row>
    <row r="5" spans="1:26" ht="18.75" customHeight="1">
      <c r="A5" s="10" t="s">
        <v>10</v>
      </c>
      <c r="B5" s="11" t="s">
        <v>11</v>
      </c>
      <c r="C5" s="37">
        <v>0.123154</v>
      </c>
      <c r="D5" s="12">
        <v>566.8890309999999</v>
      </c>
      <c r="E5" s="12">
        <v>141.55378000000002</v>
      </c>
      <c r="F5" s="12">
        <v>165.91309099999998</v>
      </c>
      <c r="G5" s="38">
        <v>0.08620799999999999</v>
      </c>
      <c r="H5" s="39">
        <v>0.004927</v>
      </c>
      <c r="I5" s="12">
        <v>669.309962</v>
      </c>
      <c r="J5" s="12">
        <v>9.080360000000002</v>
      </c>
      <c r="K5" s="12">
        <v>8.423020000000001</v>
      </c>
      <c r="L5" s="12">
        <v>9.080360000000002</v>
      </c>
      <c r="M5" s="13">
        <v>45.935030000000005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8.75" customHeight="1">
      <c r="A6" s="10" t="s">
        <v>12</v>
      </c>
      <c r="B6" s="11" t="s">
        <v>13</v>
      </c>
      <c r="C6" s="14"/>
      <c r="D6" s="15"/>
      <c r="E6" s="15"/>
      <c r="F6" s="15"/>
      <c r="G6" s="15">
        <v>1379.6705899999995</v>
      </c>
      <c r="H6" s="15">
        <v>7811.130690000012</v>
      </c>
      <c r="I6" s="15">
        <v>451.694639999999</v>
      </c>
      <c r="J6" s="15"/>
      <c r="K6" s="15"/>
      <c r="L6" s="15"/>
      <c r="M6" s="16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8.75" customHeight="1">
      <c r="A7" s="10" t="s">
        <v>14</v>
      </c>
      <c r="B7" s="11" t="s">
        <v>15</v>
      </c>
      <c r="C7" s="14"/>
      <c r="D7" s="15"/>
      <c r="E7" s="15"/>
      <c r="F7" s="15">
        <v>61696.11628900014</v>
      </c>
      <c r="G7" s="15"/>
      <c r="H7" s="15"/>
      <c r="I7" s="15"/>
      <c r="J7" s="15"/>
      <c r="K7" s="15"/>
      <c r="L7" s="15"/>
      <c r="M7" s="1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8.75" customHeight="1">
      <c r="A8" s="10" t="s">
        <v>16</v>
      </c>
      <c r="B8" s="11" t="s">
        <v>17</v>
      </c>
      <c r="C8" s="14">
        <v>117810.07843040717</v>
      </c>
      <c r="D8" s="15">
        <v>109349.35454484694</v>
      </c>
      <c r="E8" s="15">
        <v>10626.957878810796</v>
      </c>
      <c r="F8" s="15">
        <v>69952.49902558005</v>
      </c>
      <c r="G8" s="15">
        <v>5757.43977693677</v>
      </c>
      <c r="H8" s="15">
        <v>36602.386026150394</v>
      </c>
      <c r="I8" s="15">
        <v>20307.848765277013</v>
      </c>
      <c r="J8" s="15">
        <v>12206.354202275246</v>
      </c>
      <c r="K8" s="15">
        <v>11360.932882275229</v>
      </c>
      <c r="L8" s="15">
        <v>13084.982512275243</v>
      </c>
      <c r="M8" s="16">
        <v>923.6784511069147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8.75" customHeight="1">
      <c r="A9" s="10" t="s">
        <v>18</v>
      </c>
      <c r="B9" s="11" t="s">
        <v>19</v>
      </c>
      <c r="C9" s="14">
        <v>44807.024686000004</v>
      </c>
      <c r="D9" s="15">
        <v>59.592801000000016</v>
      </c>
      <c r="E9" s="15">
        <v>82.70493000000002</v>
      </c>
      <c r="F9" s="15">
        <v>7.448619999999999</v>
      </c>
      <c r="G9" s="15">
        <v>3.224715000000001</v>
      </c>
      <c r="H9" s="15"/>
      <c r="I9" s="15">
        <v>79.43817000000001</v>
      </c>
      <c r="J9" s="15">
        <v>1.8215000000000006</v>
      </c>
      <c r="K9" s="15">
        <v>1.8215000000000006</v>
      </c>
      <c r="L9" s="15">
        <v>1.8215000000000006</v>
      </c>
      <c r="M9" s="16">
        <v>2.8719259999999998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8.75" customHeight="1">
      <c r="A10" s="10" t="s">
        <v>20</v>
      </c>
      <c r="B10" s="11" t="s">
        <v>21</v>
      </c>
      <c r="C10" s="14"/>
      <c r="D10" s="15"/>
      <c r="E10" s="15">
        <v>-2363.6273260000034</v>
      </c>
      <c r="F10" s="15"/>
      <c r="G10" s="15"/>
      <c r="H10" s="15"/>
      <c r="I10" s="15"/>
      <c r="J10" s="15"/>
      <c r="K10" s="15"/>
      <c r="L10" s="15"/>
      <c r="M10" s="1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8.75" customHeight="1">
      <c r="A11" s="10" t="s">
        <v>22</v>
      </c>
      <c r="B11" s="17" t="s">
        <v>23</v>
      </c>
      <c r="C11" s="14">
        <v>5.622999999999999</v>
      </c>
      <c r="D11" s="15">
        <v>11197.7106</v>
      </c>
      <c r="E11" s="15">
        <v>10455.012</v>
      </c>
      <c r="F11" s="15">
        <v>1260.9488999999999</v>
      </c>
      <c r="G11" s="15">
        <v>92.9</v>
      </c>
      <c r="H11" s="15">
        <v>79.44499999999998</v>
      </c>
      <c r="I11" s="15">
        <v>17405.867400000006</v>
      </c>
      <c r="J11" s="15">
        <v>110.29329999999999</v>
      </c>
      <c r="K11" s="44">
        <v>0.5030000000000001</v>
      </c>
      <c r="L11" s="15">
        <v>750.3982999999998</v>
      </c>
      <c r="M11" s="16">
        <v>6442.6217</v>
      </c>
      <c r="P11" s="40"/>
      <c r="Q11" s="40"/>
      <c r="R11" s="40"/>
      <c r="S11" s="40"/>
      <c r="T11" s="40"/>
      <c r="U11" s="40"/>
      <c r="V11" s="40"/>
      <c r="W11" s="15"/>
      <c r="X11" s="44"/>
      <c r="Y11" s="15"/>
      <c r="Z11" s="40"/>
    </row>
    <row r="12" spans="1:26" ht="18.75" customHeight="1">
      <c r="A12" s="10" t="s">
        <v>24</v>
      </c>
      <c r="B12" s="11" t="s">
        <v>25</v>
      </c>
      <c r="C12" s="14"/>
      <c r="D12" s="15"/>
      <c r="E12" s="15"/>
      <c r="F12" s="15"/>
      <c r="G12" s="15"/>
      <c r="H12" s="15"/>
      <c r="I12" s="15"/>
      <c r="J12" s="15">
        <v>404.04932499999995</v>
      </c>
      <c r="K12" s="15">
        <v>295.6513179999999</v>
      </c>
      <c r="L12" s="15">
        <v>2.0326020000000002</v>
      </c>
      <c r="M12" s="16"/>
      <c r="P12" s="40"/>
      <c r="Q12" s="40"/>
      <c r="R12" s="40"/>
      <c r="S12" s="40"/>
      <c r="T12" s="40"/>
      <c r="U12" s="40"/>
      <c r="V12" s="40"/>
      <c r="W12" s="15"/>
      <c r="X12" s="44"/>
      <c r="Y12" s="15"/>
      <c r="Z12" s="40"/>
    </row>
    <row r="13" spans="1:26" ht="18.75" customHeight="1">
      <c r="A13" s="10" t="s">
        <v>26</v>
      </c>
      <c r="B13" s="11" t="s">
        <v>27</v>
      </c>
      <c r="C13" s="14">
        <v>331.493078</v>
      </c>
      <c r="D13" s="15">
        <v>962.5025009999999</v>
      </c>
      <c r="E13" s="15">
        <v>1389.5191379999999</v>
      </c>
      <c r="F13" s="15">
        <v>1052.9309670000002</v>
      </c>
      <c r="G13" s="15">
        <v>189.73483000000004</v>
      </c>
      <c r="H13" s="15">
        <v>6.760662999999999</v>
      </c>
      <c r="I13" s="15">
        <v>233.31610999999998</v>
      </c>
      <c r="J13" s="15">
        <v>1.1890800000000001</v>
      </c>
      <c r="K13" s="15">
        <v>1.0569600000000001</v>
      </c>
      <c r="L13" s="15">
        <v>170.61577300000005</v>
      </c>
      <c r="M13" s="16">
        <v>784.3956370000003</v>
      </c>
      <c r="P13" s="40"/>
      <c r="Q13" s="40"/>
      <c r="R13" s="40"/>
      <c r="S13" s="40"/>
      <c r="T13" s="40"/>
      <c r="U13" s="40"/>
      <c r="V13" s="40"/>
      <c r="W13" s="15"/>
      <c r="X13" s="15"/>
      <c r="Y13" s="40"/>
      <c r="Z13" s="40"/>
    </row>
    <row r="14" spans="1:24" ht="18.75" customHeight="1">
      <c r="A14" s="10" t="s">
        <v>28</v>
      </c>
      <c r="B14" s="11" t="s">
        <v>29</v>
      </c>
      <c r="C14" s="14"/>
      <c r="D14" s="15"/>
      <c r="E14" s="15"/>
      <c r="F14" s="15"/>
      <c r="G14" s="15"/>
      <c r="H14" s="15"/>
      <c r="I14" s="15"/>
      <c r="J14" s="15">
        <v>128.66159999999996</v>
      </c>
      <c r="K14" s="15">
        <v>91.36642299999997</v>
      </c>
      <c r="L14" s="15"/>
      <c r="M14" s="16"/>
      <c r="W14" s="15"/>
      <c r="X14" s="15"/>
    </row>
    <row r="15" spans="1:26" ht="18.75" customHeight="1">
      <c r="A15" s="10" t="s">
        <v>32</v>
      </c>
      <c r="B15" s="11" t="s">
        <v>32</v>
      </c>
      <c r="C15" s="14"/>
      <c r="D15" s="15">
        <v>381.38814576198513</v>
      </c>
      <c r="E15" s="15">
        <v>163.9</v>
      </c>
      <c r="F15" s="15">
        <v>190.70871020772506</v>
      </c>
      <c r="G15" s="15"/>
      <c r="H15" s="15"/>
      <c r="I15" s="15">
        <v>2883.0236075785997</v>
      </c>
      <c r="J15" s="15">
        <v>177.70706621306576</v>
      </c>
      <c r="K15" s="15">
        <v>177.70706621306576</v>
      </c>
      <c r="L15" s="15">
        <v>177.70706621306576</v>
      </c>
      <c r="M15" s="16">
        <v>634.7705988224875</v>
      </c>
      <c r="O15" s="43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8.75" customHeight="1">
      <c r="A16" s="10" t="s">
        <v>30</v>
      </c>
      <c r="B16" s="11" t="s">
        <v>38</v>
      </c>
      <c r="C16" s="14">
        <v>909.9878049205944</v>
      </c>
      <c r="D16" s="15">
        <v>67801.9825598624</v>
      </c>
      <c r="E16" s="15">
        <v>9693.787636010991</v>
      </c>
      <c r="F16" s="15">
        <v>16357.960320307453</v>
      </c>
      <c r="G16" s="15">
        <v>285.03751810846234</v>
      </c>
      <c r="H16" s="15">
        <v>760.0371456211527</v>
      </c>
      <c r="I16" s="15">
        <v>45789.41396606733</v>
      </c>
      <c r="J16" s="15">
        <v>2932.902163541967</v>
      </c>
      <c r="K16" s="15">
        <v>2550.197577374582</v>
      </c>
      <c r="L16" s="15">
        <v>3618.043514783761</v>
      </c>
      <c r="M16" s="16">
        <v>39.639836079635856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8.75" customHeight="1">
      <c r="A17" s="18" t="s">
        <v>31</v>
      </c>
      <c r="B17" s="33"/>
      <c r="C17" s="34">
        <f>SUM(C5:C16)</f>
        <v>163864.33015332776</v>
      </c>
      <c r="D17" s="35">
        <f aca="true" t="shared" si="0" ref="D17:M17">SUM(D5:D16)</f>
        <v>190319.42018347135</v>
      </c>
      <c r="E17" s="35">
        <f t="shared" si="0"/>
        <v>30189.808036821785</v>
      </c>
      <c r="F17" s="35">
        <f t="shared" si="0"/>
        <v>150684.52592309538</v>
      </c>
      <c r="G17" s="35">
        <f t="shared" si="0"/>
        <v>7708.093638045231</v>
      </c>
      <c r="H17" s="35">
        <f t="shared" si="0"/>
        <v>45259.76445177156</v>
      </c>
      <c r="I17" s="35">
        <f t="shared" si="0"/>
        <v>87819.91262092296</v>
      </c>
      <c r="J17" s="35">
        <f t="shared" si="0"/>
        <v>15972.058597030278</v>
      </c>
      <c r="K17" s="35">
        <f t="shared" si="0"/>
        <v>14487.659746862877</v>
      </c>
      <c r="L17" s="35">
        <f t="shared" si="0"/>
        <v>17814.68162827207</v>
      </c>
      <c r="M17" s="36">
        <f t="shared" si="0"/>
        <v>8873.913179009038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6:26" ht="19.5" customHeight="1"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2:26" ht="12.75">
      <c r="L19" s="1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6:26" ht="12.75"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8" spans="17:19" ht="12.75">
      <c r="Q28" s="45"/>
      <c r="R28" s="45"/>
      <c r="S28" s="45"/>
    </row>
    <row r="29" spans="17:18" ht="12.75">
      <c r="Q29" s="45"/>
      <c r="R29" s="45"/>
    </row>
    <row r="44" spans="1:13" ht="27" customHeight="1">
      <c r="A44" s="42" t="s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ht="6" customHeight="1"/>
    <row r="46" spans="1:13" ht="18.75" customHeight="1">
      <c r="A46" s="2" t="s">
        <v>0</v>
      </c>
      <c r="B46" s="2" t="s">
        <v>1</v>
      </c>
      <c r="C46" s="46" t="s">
        <v>33</v>
      </c>
      <c r="D46" s="4" t="s">
        <v>4</v>
      </c>
      <c r="E46" s="4" t="s">
        <v>34</v>
      </c>
      <c r="F46" s="4" t="s">
        <v>3</v>
      </c>
      <c r="G46" s="4" t="s">
        <v>35</v>
      </c>
      <c r="H46" s="4" t="s">
        <v>36</v>
      </c>
      <c r="I46" s="4" t="s">
        <v>2</v>
      </c>
      <c r="J46" s="4" t="s">
        <v>6</v>
      </c>
      <c r="K46" s="4" t="s">
        <v>5</v>
      </c>
      <c r="L46" s="4" t="s">
        <v>7</v>
      </c>
      <c r="M46" s="5" t="s">
        <v>37</v>
      </c>
    </row>
    <row r="47" spans="1:13" ht="18.75" customHeight="1">
      <c r="A47" s="10" t="s">
        <v>10</v>
      </c>
      <c r="B47" s="11" t="s">
        <v>11</v>
      </c>
      <c r="C47" s="19">
        <f>IF(ISNUMBER(C5)=TRUE,C5/C$17,"")</f>
        <v>7.515607569064291E-07</v>
      </c>
      <c r="D47" s="20">
        <f aca="true" t="shared" si="1" ref="D47:M47">IF(ISNUMBER(D5)=TRUE,D5/D$17,"")</f>
        <v>0.0029786189473124114</v>
      </c>
      <c r="E47" s="20"/>
      <c r="F47" s="20">
        <f t="shared" si="1"/>
        <v>0.0011010625675305027</v>
      </c>
      <c r="G47" s="20">
        <f t="shared" si="1"/>
        <v>1.1184088316532478E-05</v>
      </c>
      <c r="H47" s="20">
        <f t="shared" si="1"/>
        <v>1.0886048700607294E-07</v>
      </c>
      <c r="I47" s="20">
        <f t="shared" si="1"/>
        <v>0.007621391800844698</v>
      </c>
      <c r="J47" s="20">
        <f t="shared" si="1"/>
        <v>0.0005685153197276859</v>
      </c>
      <c r="K47" s="20">
        <f t="shared" si="1"/>
        <v>0.0005813927264425092</v>
      </c>
      <c r="L47" s="20">
        <f t="shared" si="1"/>
        <v>0.0005097121682819965</v>
      </c>
      <c r="M47" s="21">
        <f t="shared" si="1"/>
        <v>0.005176411924860598</v>
      </c>
    </row>
    <row r="48" spans="1:13" ht="18.75" customHeight="1">
      <c r="A48" s="10" t="s">
        <v>12</v>
      </c>
      <c r="B48" s="11" t="s">
        <v>13</v>
      </c>
      <c r="C48" s="22">
        <f aca="true" t="shared" si="2" ref="C48:M58">IF(ISNUMBER(C6)=TRUE,C6/C$17,"")</f>
      </c>
      <c r="D48" s="23">
        <f t="shared" si="2"/>
      </c>
      <c r="E48" s="23"/>
      <c r="F48" s="23">
        <f t="shared" si="2"/>
      </c>
      <c r="G48" s="23">
        <f t="shared" si="2"/>
        <v>0.1789898585546871</v>
      </c>
      <c r="H48" s="23">
        <f t="shared" si="2"/>
        <v>0.17258443088725064</v>
      </c>
      <c r="I48" s="23">
        <f t="shared" si="2"/>
        <v>0.005143419374029114</v>
      </c>
      <c r="J48" s="23">
        <f t="shared" si="2"/>
      </c>
      <c r="K48" s="23">
        <f t="shared" si="2"/>
      </c>
      <c r="L48" s="23">
        <f t="shared" si="2"/>
      </c>
      <c r="M48" s="24">
        <f t="shared" si="2"/>
      </c>
    </row>
    <row r="49" spans="1:13" ht="18.75" customHeight="1">
      <c r="A49" s="10" t="s">
        <v>14</v>
      </c>
      <c r="B49" s="11" t="s">
        <v>15</v>
      </c>
      <c r="C49" s="22">
        <f t="shared" si="2"/>
      </c>
      <c r="D49" s="23">
        <f t="shared" si="2"/>
      </c>
      <c r="E49" s="23"/>
      <c r="F49" s="23">
        <f t="shared" si="2"/>
        <v>0.4094389646916226</v>
      </c>
      <c r="G49" s="23">
        <f t="shared" si="2"/>
      </c>
      <c r="H49" s="23">
        <f t="shared" si="2"/>
      </c>
      <c r="I49" s="23">
        <f t="shared" si="2"/>
      </c>
      <c r="J49" s="23">
        <f t="shared" si="2"/>
      </c>
      <c r="K49" s="23">
        <f t="shared" si="2"/>
      </c>
      <c r="L49" s="23">
        <f t="shared" si="2"/>
      </c>
      <c r="M49" s="24">
        <f t="shared" si="2"/>
      </c>
    </row>
    <row r="50" spans="1:13" ht="18.75" customHeight="1">
      <c r="A50" s="10" t="s">
        <v>16</v>
      </c>
      <c r="B50" s="11" t="s">
        <v>17</v>
      </c>
      <c r="C50" s="22">
        <f t="shared" si="2"/>
        <v>0.718948890952487</v>
      </c>
      <c r="D50" s="23">
        <f t="shared" si="2"/>
        <v>0.5745569970706731</v>
      </c>
      <c r="E50" s="23"/>
      <c r="F50" s="23">
        <f t="shared" si="2"/>
        <v>0.46423147033214013</v>
      </c>
      <c r="G50" s="23">
        <f t="shared" si="2"/>
        <v>0.7469343325721266</v>
      </c>
      <c r="H50" s="23">
        <f t="shared" si="2"/>
        <v>0.808717996426022</v>
      </c>
      <c r="I50" s="23">
        <f t="shared" si="2"/>
        <v>0.23124423788641643</v>
      </c>
      <c r="J50" s="23">
        <f t="shared" si="2"/>
        <v>0.7642317443378778</v>
      </c>
      <c r="K50" s="23">
        <f t="shared" si="2"/>
        <v>0.7841799904732921</v>
      </c>
      <c r="L50" s="23">
        <f t="shared" si="2"/>
        <v>0.7345055491482515</v>
      </c>
      <c r="M50" s="24">
        <f t="shared" si="2"/>
        <v>0.10408919182259378</v>
      </c>
    </row>
    <row r="51" spans="1:13" ht="18.75" customHeight="1">
      <c r="A51" s="10" t="s">
        <v>18</v>
      </c>
      <c r="B51" s="11" t="s">
        <v>19</v>
      </c>
      <c r="C51" s="22">
        <f t="shared" si="2"/>
        <v>0.27343976961962435</v>
      </c>
      <c r="D51" s="23">
        <f t="shared" si="2"/>
        <v>0.00031311991673026055</v>
      </c>
      <c r="E51" s="23"/>
      <c r="F51" s="23">
        <f t="shared" si="2"/>
        <v>4.943188396001285E-05</v>
      </c>
      <c r="G51" s="23">
        <f t="shared" si="2"/>
        <v>0.00041835441438900153</v>
      </c>
      <c r="H51" s="23">
        <f t="shared" si="2"/>
      </c>
      <c r="I51" s="23">
        <f t="shared" si="2"/>
        <v>0.0009045576069165206</v>
      </c>
      <c r="J51" s="23">
        <f t="shared" si="2"/>
        <v>0.0001140429074270161</v>
      </c>
      <c r="K51" s="23">
        <f t="shared" si="2"/>
        <v>0.0001257276904501035</v>
      </c>
      <c r="L51" s="23">
        <f t="shared" si="2"/>
        <v>0.00010224712616302179</v>
      </c>
      <c r="M51" s="24">
        <f t="shared" si="2"/>
        <v>0.00032363692793315244</v>
      </c>
    </row>
    <row r="52" spans="1:13" ht="18.75" customHeight="1">
      <c r="A52" s="10" t="s">
        <v>20</v>
      </c>
      <c r="B52" s="11" t="s">
        <v>21</v>
      </c>
      <c r="C52" s="22">
        <f t="shared" si="2"/>
      </c>
      <c r="D52" s="23">
        <f t="shared" si="2"/>
      </c>
      <c r="E52" s="23"/>
      <c r="F52" s="23">
        <f t="shared" si="2"/>
      </c>
      <c r="G52" s="23">
        <f t="shared" si="2"/>
      </c>
      <c r="H52" s="23">
        <f t="shared" si="2"/>
      </c>
      <c r="I52" s="23">
        <f t="shared" si="2"/>
      </c>
      <c r="J52" s="23">
        <f t="shared" si="2"/>
      </c>
      <c r="K52" s="23">
        <f t="shared" si="2"/>
      </c>
      <c r="L52" s="23">
        <f t="shared" si="2"/>
      </c>
      <c r="M52" s="24">
        <f t="shared" si="2"/>
      </c>
    </row>
    <row r="53" spans="1:13" ht="18.75" customHeight="1">
      <c r="A53" s="10" t="s">
        <v>22</v>
      </c>
      <c r="B53" s="17" t="s">
        <v>23</v>
      </c>
      <c r="C53" s="22">
        <f t="shared" si="2"/>
        <v>3.4314972604096094E-05</v>
      </c>
      <c r="D53" s="23">
        <f t="shared" si="2"/>
        <v>0.05883640560277667</v>
      </c>
      <c r="E53" s="23"/>
      <c r="F53" s="23">
        <f t="shared" si="2"/>
        <v>0.008368137950963514</v>
      </c>
      <c r="G53" s="23">
        <f t="shared" si="2"/>
        <v>0.012052266664414757</v>
      </c>
      <c r="H53" s="23">
        <f t="shared" si="2"/>
        <v>0.0017553118307687158</v>
      </c>
      <c r="I53" s="23">
        <f t="shared" si="2"/>
        <v>0.19819955270432693</v>
      </c>
      <c r="J53" s="23">
        <f t="shared" si="2"/>
        <v>0.006905390393477963</v>
      </c>
      <c r="K53" s="23">
        <f t="shared" si="2"/>
        <v>3.471920301751417E-05</v>
      </c>
      <c r="L53" s="23">
        <f t="shared" si="2"/>
        <v>0.04212246481065991</v>
      </c>
      <c r="M53" s="24">
        <f t="shared" si="2"/>
        <v>0.7260181128704097</v>
      </c>
    </row>
    <row r="54" spans="1:13" ht="18.75" customHeight="1">
      <c r="A54" s="10" t="s">
        <v>24</v>
      </c>
      <c r="B54" s="11" t="s">
        <v>25</v>
      </c>
      <c r="C54" s="22">
        <f t="shared" si="2"/>
      </c>
      <c r="D54" s="23">
        <f t="shared" si="2"/>
      </c>
      <c r="E54" s="23"/>
      <c r="F54" s="23">
        <f t="shared" si="2"/>
      </c>
      <c r="G54" s="23">
        <f t="shared" si="2"/>
      </c>
      <c r="H54" s="23">
        <f t="shared" si="2"/>
      </c>
      <c r="I54" s="23">
        <f t="shared" si="2"/>
      </c>
      <c r="J54" s="23">
        <f t="shared" si="2"/>
        <v>0.0252972603716296</v>
      </c>
      <c r="K54" s="23">
        <f t="shared" si="2"/>
        <v>0.02040711358257979</v>
      </c>
      <c r="L54" s="23">
        <f t="shared" si="2"/>
        <v>0.0001140970151705794</v>
      </c>
      <c r="M54" s="24">
        <f t="shared" si="2"/>
      </c>
    </row>
    <row r="55" spans="1:13" ht="18.75" customHeight="1">
      <c r="A55" s="10" t="s">
        <v>26</v>
      </c>
      <c r="B55" s="11" t="s">
        <v>27</v>
      </c>
      <c r="C55" s="22">
        <f t="shared" si="2"/>
        <v>0.0020229727707660487</v>
      </c>
      <c r="D55" s="23">
        <f t="shared" si="2"/>
        <v>0.0050573005112779885</v>
      </c>
      <c r="E55" s="23"/>
      <c r="F55" s="23">
        <f t="shared" si="2"/>
        <v>0.0069876515889719356</v>
      </c>
      <c r="G55" s="23">
        <f t="shared" si="2"/>
        <v>0.02461501363495588</v>
      </c>
      <c r="H55" s="23">
        <f t="shared" si="2"/>
        <v>0.000149374683715027</v>
      </c>
      <c r="I55" s="23">
        <f t="shared" si="2"/>
        <v>0.002656756344168951</v>
      </c>
      <c r="J55" s="23">
        <f t="shared" si="2"/>
        <v>7.444751049317391E-05</v>
      </c>
      <c r="K55" s="23">
        <f t="shared" si="2"/>
        <v>7.29558823486914E-05</v>
      </c>
      <c r="L55" s="23">
        <f t="shared" si="2"/>
        <v>0.00957725636416826</v>
      </c>
      <c r="M55" s="24">
        <f t="shared" si="2"/>
        <v>0.08839343153091282</v>
      </c>
    </row>
    <row r="56" spans="1:13" ht="18.75" customHeight="1">
      <c r="A56" s="10" t="s">
        <v>28</v>
      </c>
      <c r="B56" s="11" t="s">
        <v>29</v>
      </c>
      <c r="C56" s="22">
        <f t="shared" si="2"/>
      </c>
      <c r="D56" s="23">
        <f t="shared" si="2"/>
      </c>
      <c r="E56" s="23"/>
      <c r="F56" s="23">
        <f t="shared" si="2"/>
      </c>
      <c r="G56" s="23">
        <f t="shared" si="2"/>
      </c>
      <c r="H56" s="23">
        <f t="shared" si="2"/>
      </c>
      <c r="I56" s="23">
        <f t="shared" si="2"/>
      </c>
      <c r="J56" s="23">
        <f t="shared" si="2"/>
        <v>0.008055417479117082</v>
      </c>
      <c r="K56" s="23">
        <f t="shared" si="2"/>
        <v>0.006306499779564759</v>
      </c>
      <c r="L56" s="23">
        <f t="shared" si="2"/>
      </c>
      <c r="M56" s="24">
        <f t="shared" si="2"/>
      </c>
    </row>
    <row r="57" spans="1:13" ht="18.75" customHeight="1">
      <c r="A57" s="10" t="s">
        <v>32</v>
      </c>
      <c r="B57" s="11" t="s">
        <v>32</v>
      </c>
      <c r="C57" s="22">
        <f t="shared" si="2"/>
      </c>
      <c r="D57" s="23">
        <f t="shared" si="2"/>
        <v>0.0020039370937254856</v>
      </c>
      <c r="E57" s="23"/>
      <c r="F57" s="23">
        <f t="shared" si="2"/>
        <v>0.0012656157560933415</v>
      </c>
      <c r="G57" s="23">
        <f t="shared" si="2"/>
      </c>
      <c r="H57" s="23">
        <f t="shared" si="2"/>
      </c>
      <c r="I57" s="23">
        <f t="shared" si="2"/>
        <v>0.03282881434901045</v>
      </c>
      <c r="J57" s="23">
        <f t="shared" si="2"/>
        <v>0.011126121603767922</v>
      </c>
      <c r="K57" s="23">
        <f t="shared" si="2"/>
        <v>0.012266098826040281</v>
      </c>
      <c r="L57" s="23">
        <f t="shared" si="2"/>
        <v>0.00997531530010859</v>
      </c>
      <c r="M57" s="24">
        <f t="shared" si="2"/>
        <v>0.07153220749601398</v>
      </c>
    </row>
    <row r="58" spans="1:13" ht="18.75" customHeight="1">
      <c r="A58" s="10" t="s">
        <v>30</v>
      </c>
      <c r="B58" s="11" t="s">
        <v>38</v>
      </c>
      <c r="C58" s="25">
        <f t="shared" si="2"/>
        <v>0.0055533001237616465</v>
      </c>
      <c r="D58" s="26">
        <f t="shared" si="2"/>
        <v>0.356253620857504</v>
      </c>
      <c r="E58" s="26"/>
      <c r="F58" s="26">
        <f t="shared" si="2"/>
        <v>0.1085576652287179</v>
      </c>
      <c r="G58" s="26">
        <f t="shared" si="2"/>
        <v>0.036978990071110204</v>
      </c>
      <c r="H58" s="26">
        <f t="shared" si="2"/>
        <v>0.016792777311756497</v>
      </c>
      <c r="I58" s="26">
        <f t="shared" si="2"/>
        <v>0.5214012699342868</v>
      </c>
      <c r="J58" s="26">
        <f t="shared" si="2"/>
        <v>0.18362706007648183</v>
      </c>
      <c r="K58" s="26">
        <f t="shared" si="2"/>
        <v>0.1760255018362642</v>
      </c>
      <c r="L58" s="26">
        <f t="shared" si="2"/>
        <v>0.2030933580671962</v>
      </c>
      <c r="M58" s="27">
        <f t="shared" si="2"/>
        <v>0.004467007427276012</v>
      </c>
    </row>
    <row r="59" spans="1:13" ht="18.75" customHeight="1">
      <c r="A59" s="18" t="s">
        <v>31</v>
      </c>
      <c r="B59" s="28"/>
      <c r="C59" s="29">
        <f aca="true" t="shared" si="3" ref="C59:M59">IF(ISNUMBER(C17)=TRUE,C17/C$17,"")</f>
        <v>1</v>
      </c>
      <c r="D59" s="30">
        <f t="shared" si="3"/>
        <v>1</v>
      </c>
      <c r="E59" s="30"/>
      <c r="F59" s="30">
        <f t="shared" si="3"/>
        <v>1</v>
      </c>
      <c r="G59" s="30">
        <f t="shared" si="3"/>
        <v>1</v>
      </c>
      <c r="H59" s="30">
        <f t="shared" si="3"/>
        <v>1</v>
      </c>
      <c r="I59" s="30">
        <f t="shared" si="3"/>
        <v>1</v>
      </c>
      <c r="J59" s="30">
        <f t="shared" si="3"/>
        <v>1</v>
      </c>
      <c r="K59" s="30">
        <f t="shared" si="3"/>
        <v>1</v>
      </c>
      <c r="L59" s="30">
        <f t="shared" si="3"/>
        <v>1</v>
      </c>
      <c r="M59" s="31">
        <f t="shared" si="3"/>
        <v>1</v>
      </c>
    </row>
    <row r="60" ht="19.5" customHeight="1"/>
    <row r="64" ht="12.75">
      <c r="C64" s="32"/>
    </row>
  </sheetData>
  <sheetProtection/>
  <mergeCells count="2">
    <mergeCell ref="A1:M1"/>
    <mergeCell ref="A44:M44"/>
  </mergeCells>
  <printOptions/>
  <pageMargins left="0.2755905511811024" right="0.2362204724409449" top="0.5511811023622047" bottom="0.5511811023622047" header="0.5118110236220472" footer="0.5118110236220472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cp:lastPrinted>2014-12-30T10:29:23Z</cp:lastPrinted>
  <dcterms:created xsi:type="dcterms:W3CDTF">2011-06-22T16:12:48Z</dcterms:created>
  <dcterms:modified xsi:type="dcterms:W3CDTF">2015-05-05T09:12:50Z</dcterms:modified>
  <cp:category/>
  <cp:version/>
  <cp:contentType/>
  <cp:contentStatus/>
</cp:coreProperties>
</file>