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95" windowHeight="10935" activeTab="0"/>
  </bookViews>
  <sheets>
    <sheet name="VR mac_inq" sheetId="1" r:id="rId1"/>
    <sheet name="VI mac_inq" sheetId="2" r:id="rId2"/>
    <sheet name="BL mac_inq" sheetId="3" r:id="rId3"/>
    <sheet name="TV mac_inq" sheetId="4" r:id="rId4"/>
    <sheet name="VE mac_inq" sheetId="5" r:id="rId5"/>
    <sheet name="PD mac_inq" sheetId="6" r:id="rId6"/>
    <sheet name="RO mac_inq" sheetId="7" r:id="rId7"/>
  </sheets>
  <definedNames>
    <definedName name="_xlnm.Print_Area" localSheetId="2">'BL mac_inq'!$A$1:$L$64</definedName>
    <definedName name="_xlnm.Print_Area" localSheetId="5">'PD mac_inq'!$A$1:$L$64</definedName>
    <definedName name="_xlnm.Print_Area" localSheetId="6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1">'VI mac_inq'!$A$1:$L$64</definedName>
    <definedName name="_xlnm.Print_Area" localSheetId="0">'VR mac_inq'!$A$1:$L$64</definedName>
  </definedNames>
  <calcPr fullCalcOnLoad="1"/>
</workbook>
</file>

<file path=xl/sharedStrings.xml><?xml version="1.0" encoding="utf-8"?>
<sst xmlns="http://schemas.openxmlformats.org/spreadsheetml/2006/main" count="413" uniqueCount="39">
  <si>
    <t>CH4</t>
  </si>
  <si>
    <t>CO</t>
  </si>
  <si>
    <t>CO2</t>
  </si>
  <si>
    <t>COV</t>
  </si>
  <si>
    <t>N2O</t>
  </si>
  <si>
    <t>NH3</t>
  </si>
  <si>
    <t>NOx</t>
  </si>
  <si>
    <t>PM10</t>
  </si>
  <si>
    <t>PM2.5</t>
  </si>
  <si>
    <t>PTS</t>
  </si>
  <si>
    <t>SO2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</si>
  <si>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</si>
  <si>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</si>
  <si>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</si>
  <si>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</si>
  <si>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</si>
  <si>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</si>
  <si>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</si>
  <si>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</si>
  <si>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</si>
  <si>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</si>
  <si>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</si>
  <si>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</si>
  <si>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</si>
  <si>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</si>
  <si>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ARPA Veneto - Regione Veneto. Emissioni in provincia di Belluno nel 2010 - DATI IN VERSIONE DEFINITIVA</t>
  </si>
  <si>
    <t>Distribuzione  percentuale delle emissioni in provincia di Belluno nel 2010 - DATI IN VERSIONE DEFINITIVA</t>
  </si>
  <si>
    <t>ARPA Veneto - Regione Veneto. Emissioni in provincia di Padova nel 2010 - DATI IN VERSIONE DEFINITIVA</t>
  </si>
  <si>
    <t>Distribuzione  percentuale delle emissioni in provincia di Padova nel 2010 - DATI IN VERSIONE DEFINITIVA</t>
  </si>
  <si>
    <t>ARPA Veneto - Regione Veneto. Emissioni in provincia di Rovigo nel 2010 - DATI IN VERSIONE DEFINITIVA</t>
  </si>
  <si>
    <t>Distribuzione  percentuale delle emissioni in provincia di Rovigo nel 2010 - DATI IN VERSIONE DEFINITIVA</t>
  </si>
  <si>
    <t>ARPA Veneto - Regione Veneto. Emissioni in provincia di Treviso nel 2010 - DATI IN VERSIONE DEFINITIVA</t>
  </si>
  <si>
    <t>Distribuzione  percentuale delle emissioni in provincia di Treviso nel 2010 - DATI IN VERSIONE DEFINITIVA</t>
  </si>
  <si>
    <t>ARPA Veneto - Regione Veneto. Emissioni in provincia di Venezia nel 2010 - DATI IN VERSIONE DEFINITIVA</t>
  </si>
  <si>
    <t>Distribuzione  percentuale delle emissioni in provincia di Venezia nel 2010 - DATI IN VERSIONE DEFINITIVA</t>
  </si>
  <si>
    <t>ARPA Veneto - Regione Veneto. Emissioni in provincia di Vicenza nel 2010 - DATI IN VERSIONE DEFINITIVA</t>
  </si>
  <si>
    <t>Distribuzione  percentuale delle emissioni in provincia di Vicenza nel 2010 - DATI IN VERSIONE DEFINITIVA</t>
  </si>
  <si>
    <t>ARPA Veneto - Regione Veneto. Emissioni in provincia di Verona nel 2010 - DATI IN VERSIONE DEFINITIVA</t>
  </si>
  <si>
    <t>Distribuzione  percentuale delle emissioni in provincia di Verona nel 2010 - DATI IN VERSIONE DEFINITIVA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</si>
</sst>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\ %"/>
    <numFmt numFmtId="166" formatCode="_(* #,##0_);_(* \(#,##0\);_(* &quot;-&quot;_);_(@_)"/>
    <numFmt numFmtId="167" formatCode="_(&quot;$&quot;* #,##0_);_(&quot;$&quot;* \(#,##0\);_(&quot;$&quot;* &quot;-&quot;_);_(@_)"/>
    <numFmt numFmtId="168" formatCode="#,##0.000"/>
    <numFmt numFmtId="169" formatCode="#,##0.0"/>
    <numFmt numFmtId="170" formatCode="_-* #,##0.000000_-;\-* #,##0.000000_-;_-* &quot;-&quot;??_-;_-@_-"/>
    <numFmt numFmtId="171" formatCode="_-* #,##0.00000_-;\-* #,##0.000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8.5"/>
      <color indexed="8"/>
      <name val="Times New Roman"/>
      <family val="1"/>
    </font>
    <font>
      <sz val="9.75"/>
      <color indexed="8"/>
      <name val="Times New Roman"/>
      <family val="1"/>
    </font>
    <font>
      <sz val="10.75"/>
      <color indexed="8"/>
      <name val="Times New Roman"/>
      <family val="1"/>
    </font>
    <font>
      <sz val="8.45"/>
      <color indexed="8"/>
      <name val="Times New Roman"/>
      <family val="1"/>
    </font>
    <font>
      <sz val="9.5"/>
      <color indexed="8"/>
      <name val="Times New Roman"/>
      <family val="1"/>
    </font>
    <font>
      <sz val="10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7" fillId="0" borderId="15" xfId="45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43" applyNumberFormat="1" applyFont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1" fontId="7" fillId="0" borderId="17" xfId="45" applyFont="1" applyBorder="1" applyAlignment="1">
      <alignment vertical="center" wrapText="1"/>
    </xf>
    <xf numFmtId="165" fontId="5" fillId="0" borderId="16" xfId="45" applyNumberFormat="1" applyFont="1" applyBorder="1" applyAlignment="1">
      <alignment horizontal="center" vertical="center"/>
    </xf>
    <xf numFmtId="165" fontId="5" fillId="0" borderId="13" xfId="45" applyNumberFormat="1" applyFont="1" applyBorder="1" applyAlignment="1">
      <alignment horizontal="center" vertical="center"/>
    </xf>
    <xf numFmtId="165" fontId="5" fillId="0" borderId="14" xfId="45" applyNumberFormat="1" applyFont="1" applyBorder="1" applyAlignment="1">
      <alignment horizontal="center" vertical="center"/>
    </xf>
    <xf numFmtId="165" fontId="5" fillId="0" borderId="17" xfId="45" applyNumberFormat="1" applyFont="1" applyBorder="1" applyAlignment="1">
      <alignment horizontal="center" vertical="center"/>
    </xf>
    <xf numFmtId="165" fontId="5" fillId="0" borderId="0" xfId="45" applyNumberFormat="1" applyFont="1" applyBorder="1" applyAlignment="1">
      <alignment horizontal="center" vertical="center"/>
    </xf>
    <xf numFmtId="165" fontId="5" fillId="0" borderId="18" xfId="45" applyNumberFormat="1" applyFont="1" applyBorder="1" applyAlignment="1">
      <alignment horizontal="center" vertical="center"/>
    </xf>
    <xf numFmtId="165" fontId="5" fillId="0" borderId="19" xfId="45" applyNumberFormat="1" applyFont="1" applyBorder="1" applyAlignment="1">
      <alignment horizontal="center" vertical="center"/>
    </xf>
    <xf numFmtId="165" fontId="5" fillId="0" borderId="20" xfId="45" applyNumberFormat="1" applyFont="1" applyBorder="1" applyAlignment="1">
      <alignment horizontal="center" vertical="center"/>
    </xf>
    <xf numFmtId="165" fontId="5" fillId="0" borderId="21" xfId="45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9" fontId="5" fillId="0" borderId="0" xfId="0" applyNumberFormat="1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69" fontId="5" fillId="0" borderId="20" xfId="0" applyNumberFormat="1" applyFont="1" applyBorder="1" applyAlignment="1">
      <alignment horizontal="center" vertical="center"/>
    </xf>
    <xf numFmtId="169" fontId="5" fillId="0" borderId="2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5" fillId="0" borderId="18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65" fontId="4" fillId="0" borderId="19" xfId="0" applyNumberFormat="1" applyFont="1" applyBorder="1" applyAlignment="1">
      <alignment horizontal="center" vertical="center"/>
    </xf>
    <xf numFmtId="164" fontId="0" fillId="0" borderId="0" xfId="43" applyNumberFormat="1" applyFont="1" applyAlignment="1">
      <alignment/>
    </xf>
    <xf numFmtId="169" fontId="5" fillId="0" borderId="13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C 21 a.c. BG mac_inq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C 21 a.c. BG mac_inq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75"/>
          <c:h val="0.84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mac_inq'!$B$15:$L$15</c:f>
              <c:numCache/>
            </c:numRef>
          </c:val>
          <c:shape val="cylinder"/>
        </c:ser>
        <c:overlap val="100"/>
        <c:shape val="cylinder"/>
        <c:axId val="54705249"/>
        <c:axId val="22585194"/>
      </c:bar3DChart>
      <c:catAx>
        <c:axId val="54705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470524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7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mac_inq'!$B$15:$L$15</c:f>
              <c:numCache/>
            </c:numRef>
          </c:val>
          <c:shape val="cylinder"/>
        </c:ser>
        <c:overlap val="100"/>
        <c:shape val="cylinder"/>
        <c:axId val="1940155"/>
        <c:axId val="17461396"/>
      </c:bar3DChart>
      <c:catAx>
        <c:axId val="1940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4015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mac_inq'!$B$15:$L$15</c:f>
              <c:numCache/>
            </c:numRef>
          </c:val>
          <c:shape val="cylinder"/>
        </c:ser>
        <c:overlap val="100"/>
        <c:shape val="cylinder"/>
        <c:axId val="22934837"/>
        <c:axId val="5086942"/>
      </c:bar3DChart>
      <c:catAx>
        <c:axId val="22934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93483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mac_inq'!$B$15:$L$15</c:f>
              <c:numCache/>
            </c:numRef>
          </c:val>
          <c:shape val="cylinder"/>
        </c:ser>
        <c:overlap val="100"/>
        <c:shape val="cylinder"/>
        <c:axId val="45782479"/>
        <c:axId val="9389128"/>
      </c:bar3DChart>
      <c:catAx>
        <c:axId val="45782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mac_inq'!$B$15:$L$15</c:f>
              <c:numCache/>
            </c:numRef>
          </c:val>
          <c:shape val="cylinder"/>
        </c:ser>
        <c:overlap val="100"/>
        <c:shape val="cylinder"/>
        <c:axId val="17393289"/>
        <c:axId val="22321874"/>
      </c:bar3DChart>
      <c:catAx>
        <c:axId val="17393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39328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mac_inq'!$B$15:$L$15</c:f>
              <c:numCache/>
            </c:numRef>
          </c:val>
          <c:shape val="cylinder"/>
        </c:ser>
        <c:overlap val="100"/>
        <c:shape val="cylinder"/>
        <c:axId val="66679139"/>
        <c:axId val="63241340"/>
      </c:bar3DChart>
      <c:catAx>
        <c:axId val="66679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mac_inq'!$B$15:$L$15</c:f>
              <c:numCache/>
            </c:numRef>
          </c:val>
          <c:shape val="cylinder"/>
        </c:ser>
        <c:overlap val="100"/>
        <c:shape val="cylinder"/>
        <c:axId val="32301149"/>
        <c:axId val="22274886"/>
      </c:bar3DChart>
      <c:catAx>
        <c:axId val="32301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5" zoomScaleNormal="75" zoomScalePageLayoutView="0" workbookViewId="0" topLeftCell="A1">
      <selection activeCell="Q30" sqref="Q30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4" max="14" width="10.28125" style="0" bestFit="1" customWidth="1"/>
    <col min="15" max="16" width="10.421875" style="0" bestFit="1" customWidth="1"/>
    <col min="17" max="17" width="10.28125" style="0" bestFit="1" customWidth="1"/>
    <col min="18" max="18" width="10.421875" style="0" bestFit="1" customWidth="1"/>
    <col min="19" max="19" width="10.28125" style="0" bestFit="1" customWidth="1"/>
    <col min="20" max="21" width="10.421875" style="0" bestFit="1" customWidth="1"/>
    <col min="22" max="24" width="9.421875" style="0" bestFit="1" customWidth="1"/>
    <col min="25" max="25" width="11.28125" style="0" bestFit="1" customWidth="1"/>
  </cols>
  <sheetData>
    <row r="1" spans="1:12" ht="32.2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7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25" s="13" customFormat="1" ht="18.75" customHeight="1">
      <c r="A5" s="9" t="s">
        <v>13</v>
      </c>
      <c r="B5" s="10"/>
      <c r="C5" s="11">
        <v>86.256</v>
      </c>
      <c r="D5" s="11">
        <v>136.6</v>
      </c>
      <c r="E5" s="11">
        <v>37.075261000000005</v>
      </c>
      <c r="F5" s="65">
        <v>0.248865</v>
      </c>
      <c r="G5" s="11"/>
      <c r="H5" s="11">
        <v>195.93200000000002</v>
      </c>
      <c r="I5" s="11">
        <v>1.44286</v>
      </c>
      <c r="J5" s="11">
        <v>1.41731</v>
      </c>
      <c r="K5" s="11">
        <v>1.46841</v>
      </c>
      <c r="L5" s="12">
        <v>0.7879610000000001</v>
      </c>
      <c r="M5" s="5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3" customFormat="1" ht="18.75" customHeight="1">
      <c r="A6" s="9" t="s">
        <v>14</v>
      </c>
      <c r="B6" s="15">
        <v>842.7525739999998</v>
      </c>
      <c r="C6" s="16">
        <v>10535.490488000003</v>
      </c>
      <c r="D6" s="16">
        <v>1280.5364259999992</v>
      </c>
      <c r="E6" s="16">
        <v>991.0170139999989</v>
      </c>
      <c r="F6" s="16">
        <v>59.82135999999993</v>
      </c>
      <c r="G6" s="16">
        <v>24.563283999999992</v>
      </c>
      <c r="H6" s="16">
        <v>1079.5210339999976</v>
      </c>
      <c r="I6" s="16">
        <v>1057.2321599999993</v>
      </c>
      <c r="J6" s="16">
        <v>1024.42759</v>
      </c>
      <c r="K6" s="16">
        <v>1100.97087</v>
      </c>
      <c r="L6" s="17">
        <v>71.13317000000009</v>
      </c>
      <c r="M6" s="5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3" customFormat="1" ht="18.75" customHeight="1">
      <c r="A7" s="9" t="s">
        <v>15</v>
      </c>
      <c r="B7" s="15">
        <v>64.62104599999999</v>
      </c>
      <c r="C7" s="16">
        <v>755.9803110000001</v>
      </c>
      <c r="D7" s="16">
        <v>985.8012979999999</v>
      </c>
      <c r="E7" s="16">
        <v>91.22076299999999</v>
      </c>
      <c r="F7" s="16">
        <v>23.161732</v>
      </c>
      <c r="G7" s="16">
        <v>8.368</v>
      </c>
      <c r="H7" s="16">
        <v>3084.210716000001</v>
      </c>
      <c r="I7" s="16">
        <v>71.79409000000001</v>
      </c>
      <c r="J7" s="16">
        <v>45.12718999999999</v>
      </c>
      <c r="K7" s="16">
        <v>96.15876999999999</v>
      </c>
      <c r="L7" s="17">
        <v>691.0366969999998</v>
      </c>
      <c r="M7" s="5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3" customFormat="1" ht="18.75" customHeight="1">
      <c r="A8" s="9" t="s">
        <v>16</v>
      </c>
      <c r="B8" s="15">
        <v>14.280752000000001</v>
      </c>
      <c r="C8" s="16">
        <v>926.22125</v>
      </c>
      <c r="D8" s="16">
        <v>508.29</v>
      </c>
      <c r="E8" s="16">
        <v>1360.904724999998</v>
      </c>
      <c r="F8" s="16">
        <v>3.674285</v>
      </c>
      <c r="G8" s="16"/>
      <c r="H8" s="16">
        <v>504.08000000000004</v>
      </c>
      <c r="I8" s="16">
        <v>61.910649999999976</v>
      </c>
      <c r="J8" s="16">
        <v>25.815330000000024</v>
      </c>
      <c r="K8" s="16">
        <v>77.10006999999997</v>
      </c>
      <c r="L8" s="17">
        <v>33.40696</v>
      </c>
      <c r="M8" s="5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3" customFormat="1" ht="18.75" customHeight="1">
      <c r="A9" s="9" t="s">
        <v>17</v>
      </c>
      <c r="B9" s="15">
        <v>6377.813603999998</v>
      </c>
      <c r="C9" s="16"/>
      <c r="D9" s="16"/>
      <c r="E9" s="16">
        <v>672.7070450000003</v>
      </c>
      <c r="F9" s="16"/>
      <c r="G9" s="16"/>
      <c r="H9" s="16"/>
      <c r="I9" s="16"/>
      <c r="J9" s="16"/>
      <c r="K9" s="16"/>
      <c r="L9" s="17"/>
      <c r="M9" s="5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3" customFormat="1" ht="18.75" customHeight="1">
      <c r="A10" s="9" t="s">
        <v>18</v>
      </c>
      <c r="B10" s="15"/>
      <c r="C10" s="16"/>
      <c r="D10" s="16"/>
      <c r="E10" s="16">
        <v>7184.870813000002</v>
      </c>
      <c r="F10" s="16"/>
      <c r="G10" s="16"/>
      <c r="H10" s="16">
        <v>0.44509999999999994</v>
      </c>
      <c r="I10" s="16">
        <v>25.016150000000007</v>
      </c>
      <c r="J10" s="16">
        <v>23.914860000000004</v>
      </c>
      <c r="K10" s="16">
        <v>25.390679999999996</v>
      </c>
      <c r="L10" s="60">
        <v>0.148368</v>
      </c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t="18.75" customHeight="1">
      <c r="A11" s="9" t="s">
        <v>19</v>
      </c>
      <c r="B11" s="15">
        <v>192.30086282843732</v>
      </c>
      <c r="C11" s="16">
        <v>14296.160160903944</v>
      </c>
      <c r="D11" s="16">
        <v>2236.141550966297</v>
      </c>
      <c r="E11" s="16">
        <v>3294.9453295493513</v>
      </c>
      <c r="F11" s="16">
        <v>62.88192173338454</v>
      </c>
      <c r="G11" s="16">
        <v>175.5363473172631</v>
      </c>
      <c r="H11" s="16">
        <v>10953.349607578944</v>
      </c>
      <c r="I11" s="16">
        <v>668.1318945614646</v>
      </c>
      <c r="J11" s="16">
        <v>587.1403322969279</v>
      </c>
      <c r="K11" s="16">
        <v>824.6946228006104</v>
      </c>
      <c r="L11" s="17">
        <v>9.172044964793342</v>
      </c>
      <c r="M11" s="5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3" customFormat="1" ht="18.75" customHeight="1">
      <c r="A12" s="9" t="s">
        <v>20</v>
      </c>
      <c r="B12" s="15">
        <v>6.754287146073228</v>
      </c>
      <c r="C12" s="16">
        <v>1257.2467276327352</v>
      </c>
      <c r="D12" s="16">
        <v>256.4384462031522</v>
      </c>
      <c r="E12" s="16">
        <v>402.8424117568157</v>
      </c>
      <c r="F12" s="16">
        <v>12.151582415417234</v>
      </c>
      <c r="G12" s="16">
        <v>0.5578268197164589</v>
      </c>
      <c r="H12" s="16">
        <v>2621.944703110196</v>
      </c>
      <c r="I12" s="16">
        <v>135.48204879377457</v>
      </c>
      <c r="J12" s="16">
        <v>134.21891879377452</v>
      </c>
      <c r="K12" s="16">
        <v>135.4820487937746</v>
      </c>
      <c r="L12" s="17">
        <v>19.962630469971984</v>
      </c>
      <c r="M12" s="5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ht="18.75" customHeight="1">
      <c r="A13" s="9" t="s">
        <v>21</v>
      </c>
      <c r="B13" s="15">
        <v>9247.308686999999</v>
      </c>
      <c r="C13" s="16">
        <v>12.009274999999999</v>
      </c>
      <c r="D13" s="16">
        <v>21.34762</v>
      </c>
      <c r="E13" s="16">
        <v>4.420404999999998</v>
      </c>
      <c r="F13" s="16">
        <v>24.004355000000018</v>
      </c>
      <c r="G13" s="16">
        <v>26.59618</v>
      </c>
      <c r="H13" s="16">
        <v>5.930147</v>
      </c>
      <c r="I13" s="16">
        <v>1.4779299999999995</v>
      </c>
      <c r="J13" s="16">
        <v>1.4411800000000001</v>
      </c>
      <c r="K13" s="16">
        <v>1.7274600000000002</v>
      </c>
      <c r="L13" s="17">
        <v>0.5118119999999997</v>
      </c>
      <c r="M13" s="5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3" customFormat="1" ht="18.75" customHeight="1">
      <c r="A14" s="9" t="s">
        <v>22</v>
      </c>
      <c r="B14" s="15">
        <v>20222.73243800001</v>
      </c>
      <c r="C14" s="16"/>
      <c r="D14" s="16"/>
      <c r="E14" s="16">
        <v>6640.570302000005</v>
      </c>
      <c r="F14" s="16">
        <v>2018.5165570000001</v>
      </c>
      <c r="G14" s="16">
        <v>14868.292556</v>
      </c>
      <c r="H14" s="16">
        <v>124.54908999999999</v>
      </c>
      <c r="I14" s="16">
        <v>311.07267999999993</v>
      </c>
      <c r="J14" s="16">
        <v>147.72926</v>
      </c>
      <c r="K14" s="16">
        <v>485.77568000000053</v>
      </c>
      <c r="L14" s="17"/>
      <c r="M14" s="5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3" customFormat="1" ht="18.75" customHeight="1">
      <c r="A15" s="9" t="s">
        <v>23</v>
      </c>
      <c r="B15" s="18">
        <v>1393.520117</v>
      </c>
      <c r="C15" s="19">
        <v>85.71887299999995</v>
      </c>
      <c r="D15" s="19">
        <v>-415.96644899999984</v>
      </c>
      <c r="E15" s="19">
        <v>2246.775858000001</v>
      </c>
      <c r="F15" s="55">
        <v>0.13647500000000007</v>
      </c>
      <c r="G15" s="55">
        <v>0.13931999999999997</v>
      </c>
      <c r="H15" s="19">
        <v>3.8339480000000017</v>
      </c>
      <c r="I15" s="19">
        <v>46.56321000000002</v>
      </c>
      <c r="J15" s="19">
        <v>45.90873000000002</v>
      </c>
      <c r="K15" s="19">
        <v>46.952010000000016</v>
      </c>
      <c r="L15" s="20">
        <v>0.8039880000000003</v>
      </c>
      <c r="M15" s="5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3" customFormat="1" ht="18.75" customHeight="1">
      <c r="A16" s="21" t="s">
        <v>24</v>
      </c>
      <c r="B16" s="22">
        <f aca="true" t="shared" si="0" ref="B16:L16">SUM(B5:B15)</f>
        <v>38362.084367974516</v>
      </c>
      <c r="C16" s="22">
        <f t="shared" si="0"/>
        <v>27955.083085536688</v>
      </c>
      <c r="D16" s="22">
        <f t="shared" si="0"/>
        <v>5009.188892169448</v>
      </c>
      <c r="E16" s="22">
        <f t="shared" si="0"/>
        <v>22927.34992730617</v>
      </c>
      <c r="F16" s="22">
        <f t="shared" si="0"/>
        <v>2204.5971331488017</v>
      </c>
      <c r="G16" s="22">
        <f t="shared" si="0"/>
        <v>15104.05351413698</v>
      </c>
      <c r="H16" s="22">
        <f t="shared" si="0"/>
        <v>18573.796345689138</v>
      </c>
      <c r="I16" s="22">
        <f t="shared" si="0"/>
        <v>2380.123673355238</v>
      </c>
      <c r="J16" s="22">
        <f t="shared" si="0"/>
        <v>2037.1407010907028</v>
      </c>
      <c r="K16" s="22">
        <f t="shared" si="0"/>
        <v>2795.7206215943856</v>
      </c>
      <c r="L16" s="23">
        <f t="shared" si="0"/>
        <v>826.9636314347651</v>
      </c>
      <c r="M16" s="5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4:25" ht="12.75"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4:25" ht="12.75"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4:25" ht="12.75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4:25" ht="12.75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4:25" ht="12.75"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4:25" ht="12.75"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4:25" ht="12.75"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4:25" ht="12.75"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4:25" ht="12.75"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4:25" ht="12.75"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3:25" ht="12.75">
      <c r="M30" s="2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50" spans="1:12" ht="27" customHeight="1">
      <c r="A50" s="47" t="s">
        <v>38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3" ht="18.75" customHeight="1">
      <c r="A52" s="3"/>
      <c r="B52" s="27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  <c r="M52" s="29"/>
    </row>
    <row r="53" spans="1:12" ht="18.75" customHeight="1">
      <c r="A53" s="30" t="s">
        <v>13</v>
      </c>
      <c r="B53" s="31">
        <f>IF(ISNUMBER(B5)=TRUE,B5/B$16,"")</f>
      </c>
      <c r="C53" s="32">
        <f aca="true" t="shared" si="1" ref="C53:L53">IF(ISNUMBER(C5)=TRUE,C5/C$16,"")</f>
        <v>0.003085521146049709</v>
      </c>
      <c r="D53" s="32"/>
      <c r="E53" s="32">
        <f t="shared" si="1"/>
        <v>0.0016170757247371123</v>
      </c>
      <c r="F53" s="32">
        <f t="shared" si="1"/>
        <v>0.00011288457027273226</v>
      </c>
      <c r="G53" s="32">
        <f t="shared" si="1"/>
      </c>
      <c r="H53" s="32">
        <f t="shared" si="1"/>
        <v>0.010548839685403067</v>
      </c>
      <c r="I53" s="32">
        <f t="shared" si="1"/>
        <v>0.0006062121965141474</v>
      </c>
      <c r="J53" s="32">
        <f t="shared" si="1"/>
        <v>0.0006957349579443187</v>
      </c>
      <c r="K53" s="32">
        <f t="shared" si="1"/>
        <v>0.0005252348852950024</v>
      </c>
      <c r="L53" s="33">
        <f t="shared" si="1"/>
        <v>0.0009528363401337296</v>
      </c>
    </row>
    <row r="54" spans="1:12" ht="18.75" customHeight="1">
      <c r="A54" s="30" t="s">
        <v>14</v>
      </c>
      <c r="B54" s="34">
        <f aca="true" t="shared" si="2" ref="B54:L64">IF(ISNUMBER(B6)=TRUE,B6/B$16,"")</f>
        <v>0.02196837288391836</v>
      </c>
      <c r="C54" s="35">
        <f t="shared" si="2"/>
        <v>0.3768720864024483</v>
      </c>
      <c r="D54" s="35"/>
      <c r="E54" s="35">
        <f t="shared" si="2"/>
        <v>0.04322422858036945</v>
      </c>
      <c r="F54" s="35">
        <f t="shared" si="2"/>
        <v>0.027134826177768696</v>
      </c>
      <c r="G54" s="35">
        <f t="shared" si="2"/>
        <v>0.001626270985931653</v>
      </c>
      <c r="H54" s="35">
        <f t="shared" si="2"/>
        <v>0.05812064555400101</v>
      </c>
      <c r="I54" s="35">
        <f t="shared" si="2"/>
        <v>0.44419211145848947</v>
      </c>
      <c r="J54" s="35">
        <f t="shared" si="2"/>
        <v>0.5028752257767529</v>
      </c>
      <c r="K54" s="35">
        <f t="shared" si="2"/>
        <v>0.3938057549441839</v>
      </c>
      <c r="L54" s="36">
        <f t="shared" si="2"/>
        <v>0.08601728938984352</v>
      </c>
    </row>
    <row r="55" spans="1:12" ht="18.75" customHeight="1">
      <c r="A55" s="30" t="s">
        <v>15</v>
      </c>
      <c r="B55" s="34">
        <f t="shared" si="2"/>
        <v>0.0016845029946794814</v>
      </c>
      <c r="C55" s="35">
        <f t="shared" si="2"/>
        <v>0.0270426780234156</v>
      </c>
      <c r="D55" s="35"/>
      <c r="E55" s="35">
        <f t="shared" si="2"/>
        <v>0.003978687606253057</v>
      </c>
      <c r="F55" s="35">
        <f t="shared" si="2"/>
        <v>0.010506106377321809</v>
      </c>
      <c r="G55" s="35">
        <f t="shared" si="2"/>
        <v>0.0005540234607993001</v>
      </c>
      <c r="H55" s="35">
        <f t="shared" si="2"/>
        <v>0.16605171385524678</v>
      </c>
      <c r="I55" s="35">
        <f t="shared" si="2"/>
        <v>0.030164016602882048</v>
      </c>
      <c r="J55" s="35">
        <f t="shared" si="2"/>
        <v>0.02215222049995786</v>
      </c>
      <c r="K55" s="35">
        <f t="shared" si="2"/>
        <v>0.03439498541351429</v>
      </c>
      <c r="L55" s="36">
        <f t="shared" si="2"/>
        <v>0.8356313031578729</v>
      </c>
    </row>
    <row r="56" spans="1:12" ht="18.75" customHeight="1">
      <c r="A56" s="30" t="s">
        <v>16</v>
      </c>
      <c r="B56" s="34">
        <f t="shared" si="2"/>
        <v>0.00037226214986174936</v>
      </c>
      <c r="C56" s="35">
        <f t="shared" si="2"/>
        <v>0.033132480671438445</v>
      </c>
      <c r="D56" s="35"/>
      <c r="E56" s="35">
        <f t="shared" si="2"/>
        <v>0.059357262366339966</v>
      </c>
      <c r="F56" s="35">
        <f t="shared" si="2"/>
        <v>0.001666646910110084</v>
      </c>
      <c r="G56" s="35">
        <f t="shared" si="2"/>
      </c>
      <c r="H56" s="35">
        <f t="shared" si="2"/>
        <v>0.027139309089980083</v>
      </c>
      <c r="I56" s="35">
        <f t="shared" si="2"/>
        <v>0.026011526498841597</v>
      </c>
      <c r="J56" s="35">
        <f t="shared" si="2"/>
        <v>0.012672335291410295</v>
      </c>
      <c r="K56" s="35">
        <f t="shared" si="2"/>
        <v>0.027577887935036294</v>
      </c>
      <c r="L56" s="36">
        <f t="shared" si="2"/>
        <v>0.040397133235520404</v>
      </c>
    </row>
    <row r="57" spans="1:12" ht="18.75" customHeight="1">
      <c r="A57" s="30" t="s">
        <v>17</v>
      </c>
      <c r="B57" s="34">
        <f t="shared" si="2"/>
        <v>0.1662530519150918</v>
      </c>
      <c r="C57" s="35">
        <f t="shared" si="2"/>
      </c>
      <c r="D57" s="35"/>
      <c r="E57" s="35">
        <f t="shared" si="2"/>
        <v>0.029340811176734174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</c>
      <c r="D58" s="35"/>
      <c r="E58" s="35">
        <f t="shared" si="2"/>
        <v>0.31337554648838484</v>
      </c>
      <c r="F58" s="35">
        <f t="shared" si="2"/>
      </c>
      <c r="G58" s="35">
        <f t="shared" si="2"/>
      </c>
      <c r="H58" s="35">
        <f t="shared" si="2"/>
        <v>2.3963867790727925E-05</v>
      </c>
      <c r="I58" s="35">
        <f t="shared" si="2"/>
        <v>0.010510441234650203</v>
      </c>
      <c r="J58" s="35">
        <f t="shared" si="2"/>
        <v>0.011739424766878292</v>
      </c>
      <c r="K58" s="35">
        <f t="shared" si="2"/>
        <v>0.00908198043963342</v>
      </c>
      <c r="L58" s="36">
        <f t="shared" si="2"/>
        <v>0.00017941296855169379</v>
      </c>
    </row>
    <row r="59" spans="1:12" ht="18.75" customHeight="1">
      <c r="A59" s="30" t="s">
        <v>19</v>
      </c>
      <c r="B59" s="34">
        <f t="shared" si="2"/>
        <v>0.005012784524007099</v>
      </c>
      <c r="C59" s="35">
        <f t="shared" si="2"/>
        <v>0.5113975199844942</v>
      </c>
      <c r="D59" s="35"/>
      <c r="E59" s="35">
        <f t="shared" si="2"/>
        <v>0.14371243689289684</v>
      </c>
      <c r="F59" s="35">
        <f t="shared" si="2"/>
        <v>0.02852308967832639</v>
      </c>
      <c r="G59" s="35">
        <f t="shared" si="2"/>
        <v>0.011621803852387433</v>
      </c>
      <c r="H59" s="35">
        <f t="shared" si="2"/>
        <v>0.5897205613606907</v>
      </c>
      <c r="I59" s="35">
        <f t="shared" si="2"/>
        <v>0.2807130999287971</v>
      </c>
      <c r="J59" s="35">
        <f t="shared" si="2"/>
        <v>0.2882178594647723</v>
      </c>
      <c r="K59" s="35">
        <f t="shared" si="2"/>
        <v>0.294984633453929</v>
      </c>
      <c r="L59" s="36">
        <f t="shared" si="2"/>
        <v>0.011091231362714258</v>
      </c>
    </row>
    <row r="60" spans="1:12" ht="18.75" customHeight="1">
      <c r="A60" s="30" t="s">
        <v>20</v>
      </c>
      <c r="B60" s="34">
        <f t="shared" si="2"/>
        <v>0.00017606674030756916</v>
      </c>
      <c r="C60" s="35">
        <f t="shared" si="2"/>
        <v>0.04497381473651228</v>
      </c>
      <c r="D60" s="35"/>
      <c r="E60" s="35">
        <f t="shared" si="2"/>
        <v>0.017570387028334036</v>
      </c>
      <c r="F60" s="35">
        <f t="shared" si="2"/>
        <v>0.005511928793112991</v>
      </c>
      <c r="G60" s="35">
        <f t="shared" si="2"/>
        <v>3.693225922394596E-05</v>
      </c>
      <c r="H60" s="35">
        <f t="shared" si="2"/>
        <v>0.14116364012566193</v>
      </c>
      <c r="I60" s="35">
        <f t="shared" si="2"/>
        <v>0.05692227269971513</v>
      </c>
      <c r="J60" s="35">
        <f t="shared" si="2"/>
        <v>0.06588593449726499</v>
      </c>
      <c r="K60" s="35">
        <f t="shared" si="2"/>
        <v>0.04846051059154468</v>
      </c>
      <c r="L60" s="36">
        <f t="shared" si="2"/>
        <v>0.024139671578225542</v>
      </c>
    </row>
    <row r="61" spans="1:12" ht="18.75" customHeight="1">
      <c r="A61" s="30" t="s">
        <v>21</v>
      </c>
      <c r="B61" s="34">
        <f t="shared" si="2"/>
        <v>0.24105334314732516</v>
      </c>
      <c r="C61" s="35">
        <f t="shared" si="2"/>
        <v>0.0004295918192499782</v>
      </c>
      <c r="D61" s="35"/>
      <c r="E61" s="35">
        <f t="shared" si="2"/>
        <v>0.00019280052051438154</v>
      </c>
      <c r="F61" s="35">
        <f t="shared" si="2"/>
        <v>0.01088831815984214</v>
      </c>
      <c r="G61" s="35">
        <f t="shared" si="2"/>
        <v>0.0017608637294026206</v>
      </c>
      <c r="H61" s="35">
        <f t="shared" si="2"/>
        <v>0.00031927490156724743</v>
      </c>
      <c r="I61" s="35">
        <f t="shared" si="2"/>
        <v>0.0006209467249727302</v>
      </c>
      <c r="J61" s="35">
        <f t="shared" si="2"/>
        <v>0.0007074523616500224</v>
      </c>
      <c r="K61" s="35">
        <f t="shared" si="2"/>
        <v>0.0006178943584909562</v>
      </c>
      <c r="L61" s="36">
        <f t="shared" si="2"/>
        <v>0.0006189050891053289</v>
      </c>
    </row>
    <row r="62" spans="1:12" ht="18.75" customHeight="1">
      <c r="A62" s="30" t="s">
        <v>22</v>
      </c>
      <c r="B62" s="34">
        <f t="shared" si="2"/>
        <v>0.5271541620111335</v>
      </c>
      <c r="C62" s="35">
        <f t="shared" si="2"/>
      </c>
      <c r="D62" s="35"/>
      <c r="E62" s="35">
        <f t="shared" si="2"/>
        <v>0.2896353186502018</v>
      </c>
      <c r="F62" s="35">
        <f t="shared" si="2"/>
        <v>0.9155942945988391</v>
      </c>
      <c r="G62" s="35">
        <f t="shared" si="2"/>
        <v>0.984390881698326</v>
      </c>
      <c r="H62" s="35">
        <f t="shared" si="2"/>
        <v>0.006705634523063297</v>
      </c>
      <c r="I62" s="35">
        <f t="shared" si="2"/>
        <v>0.13069601528792985</v>
      </c>
      <c r="J62" s="35">
        <f t="shared" si="2"/>
        <v>0.0725179463160814</v>
      </c>
      <c r="K62" s="35">
        <f t="shared" si="2"/>
        <v>0.17375687550745506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0.03632545363367534</v>
      </c>
      <c r="C63" s="38">
        <f t="shared" si="2"/>
        <v>0.0030663072163913153</v>
      </c>
      <c r="D63" s="38"/>
      <c r="E63" s="38">
        <f t="shared" si="2"/>
        <v>0.09799544496523431</v>
      </c>
      <c r="F63" s="38">
        <f t="shared" si="2"/>
        <v>6.190473440608821E-05</v>
      </c>
      <c r="G63" s="38">
        <f t="shared" si="2"/>
        <v>9.224013929082036E-06</v>
      </c>
      <c r="H63" s="38">
        <f t="shared" si="2"/>
        <v>0.0002064170365952051</v>
      </c>
      <c r="I63" s="38">
        <f t="shared" si="2"/>
        <v>0.019563357367207854</v>
      </c>
      <c r="J63" s="38">
        <f t="shared" si="2"/>
        <v>0.022535866067287393</v>
      </c>
      <c r="K63" s="38">
        <f t="shared" si="2"/>
        <v>0.016794242470917396</v>
      </c>
      <c r="L63" s="39">
        <f t="shared" si="2"/>
        <v>0.0009722168780325894</v>
      </c>
    </row>
    <row r="64" spans="1:12" ht="18.75" customHeight="1">
      <c r="A64" s="21" t="s">
        <v>24</v>
      </c>
      <c r="B64" s="40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S11" sqref="S11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0" width="9.28125" style="0" bestFit="1" customWidth="1"/>
    <col min="21" max="21" width="10.28125" style="0" bestFit="1" customWidth="1"/>
    <col min="22" max="25" width="9.28125" style="0" bestFit="1" customWidth="1"/>
  </cols>
  <sheetData>
    <row r="1" spans="1:12" ht="32.2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15" s="13" customFormat="1" ht="18.75" customHeight="1">
      <c r="A5" s="9" t="s">
        <v>13</v>
      </c>
      <c r="B5" s="10"/>
      <c r="C5" s="11">
        <v>14.01566</v>
      </c>
      <c r="D5" s="11">
        <v>18.17277</v>
      </c>
      <c r="E5" s="11">
        <v>9.920448</v>
      </c>
      <c r="F5" s="49">
        <v>0.02672</v>
      </c>
      <c r="G5" s="11"/>
      <c r="H5" s="11">
        <v>42.71</v>
      </c>
      <c r="I5" s="65">
        <v>0.34453</v>
      </c>
      <c r="J5" s="65">
        <v>0.34453</v>
      </c>
      <c r="K5" s="65">
        <v>0.34453</v>
      </c>
      <c r="L5" s="66">
        <v>0.074912</v>
      </c>
      <c r="M5" s="51"/>
      <c r="O5" s="14"/>
    </row>
    <row r="6" spans="1:15" s="13" customFormat="1" ht="18.75" customHeight="1">
      <c r="A6" s="9" t="s">
        <v>14</v>
      </c>
      <c r="B6" s="15">
        <v>1698.8418220000005</v>
      </c>
      <c r="C6" s="16">
        <v>21862.625379999994</v>
      </c>
      <c r="D6" s="16">
        <v>1139.2073769999986</v>
      </c>
      <c r="E6" s="16">
        <v>1942.9546880000003</v>
      </c>
      <c r="F6" s="16">
        <v>94.84509999999996</v>
      </c>
      <c r="G6" s="16">
        <v>51.51972999999995</v>
      </c>
      <c r="H6" s="16">
        <v>1258.2181960000003</v>
      </c>
      <c r="I6" s="16">
        <v>2235.7677899999994</v>
      </c>
      <c r="J6" s="16">
        <v>2166.106390000003</v>
      </c>
      <c r="K6" s="16">
        <v>2328.649180000003</v>
      </c>
      <c r="L6" s="17">
        <v>101.24587399999986</v>
      </c>
      <c r="M6" s="51"/>
      <c r="O6" s="14"/>
    </row>
    <row r="7" spans="1:15" s="13" customFormat="1" ht="18.75" customHeight="1">
      <c r="A7" s="9" t="s">
        <v>15</v>
      </c>
      <c r="B7" s="15">
        <v>25.33944399999999</v>
      </c>
      <c r="C7" s="16">
        <v>539.9326829999997</v>
      </c>
      <c r="D7" s="16">
        <v>1171.2243360000004</v>
      </c>
      <c r="E7" s="16">
        <v>70.16885899999996</v>
      </c>
      <c r="F7" s="16">
        <v>20.647506</v>
      </c>
      <c r="G7" s="16">
        <v>0.1134</v>
      </c>
      <c r="H7" s="16">
        <v>1826.5214439999997</v>
      </c>
      <c r="I7" s="16">
        <v>45.84915000000003</v>
      </c>
      <c r="J7" s="16">
        <v>22.819999999999997</v>
      </c>
      <c r="K7" s="16">
        <v>78.08911000000003</v>
      </c>
      <c r="L7" s="17">
        <v>888.4117050000001</v>
      </c>
      <c r="M7" s="51"/>
      <c r="O7" s="14"/>
    </row>
    <row r="8" spans="1:15" s="13" customFormat="1" ht="18.75" customHeight="1">
      <c r="A8" s="9" t="s">
        <v>16</v>
      </c>
      <c r="B8" s="15">
        <v>13.042262000000001</v>
      </c>
      <c r="C8" s="16">
        <v>1785.475</v>
      </c>
      <c r="D8" s="16">
        <v>209.18030199999998</v>
      </c>
      <c r="E8" s="16">
        <v>924.4672810000005</v>
      </c>
      <c r="F8" s="16">
        <v>4.77846</v>
      </c>
      <c r="G8" s="16">
        <v>25.793</v>
      </c>
      <c r="H8" s="16">
        <v>200.1438</v>
      </c>
      <c r="I8" s="16">
        <v>90.67788000000002</v>
      </c>
      <c r="J8" s="16">
        <v>33.616450000000015</v>
      </c>
      <c r="K8" s="16">
        <v>105.33269000000001</v>
      </c>
      <c r="L8" s="17">
        <v>117.51080000000002</v>
      </c>
      <c r="M8" s="51"/>
      <c r="O8" s="14"/>
    </row>
    <row r="9" spans="1:15" s="13" customFormat="1" ht="18.75" customHeight="1">
      <c r="A9" s="9" t="s">
        <v>17</v>
      </c>
      <c r="B9" s="15">
        <v>7161.931570000004</v>
      </c>
      <c r="C9" s="16"/>
      <c r="D9" s="16"/>
      <c r="E9" s="16">
        <v>647.881907</v>
      </c>
      <c r="F9" s="16"/>
      <c r="G9" s="16"/>
      <c r="H9" s="16"/>
      <c r="I9" s="16"/>
      <c r="J9" s="16"/>
      <c r="K9" s="16"/>
      <c r="L9" s="17"/>
      <c r="M9" s="51"/>
      <c r="O9" s="14"/>
    </row>
    <row r="10" spans="1:15" s="13" customFormat="1" ht="18.75" customHeight="1">
      <c r="A10" s="9" t="s">
        <v>18</v>
      </c>
      <c r="B10" s="15"/>
      <c r="C10" s="16"/>
      <c r="D10" s="16"/>
      <c r="E10" s="16">
        <v>16395.399526999976</v>
      </c>
      <c r="F10" s="16"/>
      <c r="G10" s="16"/>
      <c r="H10" s="16">
        <v>6.524303999999999</v>
      </c>
      <c r="I10" s="16">
        <v>7.065449999999998</v>
      </c>
      <c r="J10" s="16">
        <v>3.9718299999999993</v>
      </c>
      <c r="K10" s="16">
        <v>9.509559999999999</v>
      </c>
      <c r="L10" s="17">
        <v>2.1747680000000003</v>
      </c>
      <c r="M10" s="51"/>
      <c r="O10" s="14"/>
    </row>
    <row r="11" spans="1:15" s="13" customFormat="1" ht="18.75" customHeight="1">
      <c r="A11" s="9" t="s">
        <v>19</v>
      </c>
      <c r="B11" s="15">
        <v>156.06589967355563</v>
      </c>
      <c r="C11" s="16">
        <v>11999.819627376071</v>
      </c>
      <c r="D11" s="16">
        <v>1691.22292204235</v>
      </c>
      <c r="E11" s="16">
        <v>2911.3966964706487</v>
      </c>
      <c r="F11" s="16">
        <v>50.77932995647737</v>
      </c>
      <c r="G11" s="16">
        <v>130.09854576988997</v>
      </c>
      <c r="H11" s="16">
        <v>7969.001139505617</v>
      </c>
      <c r="I11" s="16">
        <v>516.9298882206755</v>
      </c>
      <c r="J11" s="16">
        <v>448.44188911468217</v>
      </c>
      <c r="K11" s="16">
        <v>637.2432185805734</v>
      </c>
      <c r="L11" s="17">
        <v>6.9906775445117155</v>
      </c>
      <c r="M11" s="51"/>
      <c r="O11" s="14"/>
    </row>
    <row r="12" spans="1:15" s="13" customFormat="1" ht="18.75" customHeight="1">
      <c r="A12" s="9" t="s">
        <v>20</v>
      </c>
      <c r="B12" s="15">
        <v>2.846168000000004</v>
      </c>
      <c r="C12" s="16">
        <v>524.3302090000004</v>
      </c>
      <c r="D12" s="16">
        <v>130.796855</v>
      </c>
      <c r="E12" s="16">
        <v>170.60266199999967</v>
      </c>
      <c r="F12" s="16">
        <v>8.73084900000002</v>
      </c>
      <c r="G12" s="52">
        <v>0.3282509999999994</v>
      </c>
      <c r="H12" s="16">
        <v>1436.6668609999995</v>
      </c>
      <c r="I12" s="16">
        <v>83.00769999999987</v>
      </c>
      <c r="J12" s="16">
        <v>81.73604999999992</v>
      </c>
      <c r="K12" s="16">
        <v>83.00769999999987</v>
      </c>
      <c r="L12" s="17">
        <v>5.402118</v>
      </c>
      <c r="M12" s="51"/>
      <c r="O12" s="14"/>
    </row>
    <row r="13" spans="1:15" s="13" customFormat="1" ht="18.75" customHeight="1">
      <c r="A13" s="9" t="s">
        <v>21</v>
      </c>
      <c r="B13" s="15">
        <v>4841.305757</v>
      </c>
      <c r="C13" s="16">
        <v>15.381921999999998</v>
      </c>
      <c r="D13" s="16">
        <v>94.32954000000001</v>
      </c>
      <c r="E13" s="16">
        <v>13.344360999999997</v>
      </c>
      <c r="F13" s="16">
        <v>70.29017700000006</v>
      </c>
      <c r="G13" s="16">
        <v>4.896971</v>
      </c>
      <c r="H13" s="16">
        <v>140.83380800000003</v>
      </c>
      <c r="I13" s="16">
        <v>1.6571700000000003</v>
      </c>
      <c r="J13" s="16">
        <v>1.5567599999999986</v>
      </c>
      <c r="K13" s="16">
        <v>2.1243200000000004</v>
      </c>
      <c r="L13" s="17">
        <v>0.8280329999999999</v>
      </c>
      <c r="M13" s="51"/>
      <c r="O13" s="14"/>
    </row>
    <row r="14" spans="1:15" s="13" customFormat="1" ht="18.75" customHeight="1">
      <c r="A14" s="9" t="s">
        <v>22</v>
      </c>
      <c r="B14" s="15">
        <v>11954.337037000012</v>
      </c>
      <c r="C14" s="16"/>
      <c r="D14" s="16"/>
      <c r="E14" s="16">
        <v>4147.254820000002</v>
      </c>
      <c r="F14" s="16">
        <v>880.7492889999985</v>
      </c>
      <c r="G14" s="16">
        <v>6731.463232000016</v>
      </c>
      <c r="H14" s="16">
        <v>22.363530000000022</v>
      </c>
      <c r="I14" s="16">
        <v>93.32974000000004</v>
      </c>
      <c r="J14" s="16">
        <v>43.62472999999995</v>
      </c>
      <c r="K14" s="16">
        <v>149.5049799999999</v>
      </c>
      <c r="L14" s="17"/>
      <c r="M14" s="51"/>
      <c r="O14" s="14"/>
    </row>
    <row r="15" spans="1:15" s="13" customFormat="1" ht="18.75" customHeight="1">
      <c r="A15" s="9" t="s">
        <v>23</v>
      </c>
      <c r="B15" s="18">
        <v>15.800054999999999</v>
      </c>
      <c r="C15" s="19">
        <v>104.11605999999998</v>
      </c>
      <c r="D15" s="19">
        <v>-672.3873219999998</v>
      </c>
      <c r="E15" s="19">
        <v>5691.711864999998</v>
      </c>
      <c r="F15" s="55">
        <v>0.1291450000000001</v>
      </c>
      <c r="G15" s="55">
        <v>0.314992</v>
      </c>
      <c r="H15" s="19">
        <v>4.43733</v>
      </c>
      <c r="I15" s="19">
        <v>44.99956000000002</v>
      </c>
      <c r="J15" s="19">
        <v>43.51984000000001</v>
      </c>
      <c r="K15" s="19">
        <v>45.878610000000016</v>
      </c>
      <c r="L15" s="20">
        <v>0.9226660000000004</v>
      </c>
      <c r="M15" s="51"/>
      <c r="O15" s="14"/>
    </row>
    <row r="16" spans="1:25" s="13" customFormat="1" ht="18.75" customHeight="1">
      <c r="A16" s="21" t="s">
        <v>24</v>
      </c>
      <c r="B16" s="44">
        <f aca="true" t="shared" si="0" ref="B16:K16">SUM(B5:B15)</f>
        <v>25869.51001467357</v>
      </c>
      <c r="C16" s="22">
        <f t="shared" si="0"/>
        <v>36845.69654137606</v>
      </c>
      <c r="D16" s="22">
        <f t="shared" si="0"/>
        <v>3781.7467800423483</v>
      </c>
      <c r="E16" s="22">
        <f t="shared" si="0"/>
        <v>32925.10311447063</v>
      </c>
      <c r="F16" s="22">
        <f t="shared" si="0"/>
        <v>1130.976575956476</v>
      </c>
      <c r="G16" s="22">
        <f t="shared" si="0"/>
        <v>6944.528121769906</v>
      </c>
      <c r="H16" s="22">
        <f t="shared" si="0"/>
        <v>12907.420412505617</v>
      </c>
      <c r="I16" s="22">
        <f t="shared" si="0"/>
        <v>3119.628858220675</v>
      </c>
      <c r="J16" s="22">
        <f t="shared" si="0"/>
        <v>2845.738469114685</v>
      </c>
      <c r="K16" s="22">
        <f t="shared" si="0"/>
        <v>3439.6838985805757</v>
      </c>
      <c r="L16" s="23">
        <f>SUM(L5:L15)</f>
        <v>1123.5615535445118</v>
      </c>
      <c r="M16" s="5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4:25" ht="12.75"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4:25" ht="12.75"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4:25" ht="12.75"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4:25" ht="12.75"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4:25" ht="12.75"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4:25" ht="12.75"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4:25" ht="12.75"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4:25" ht="12.75"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4:25" ht="12.75"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4:25" ht="12.75"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3:25" ht="12.75">
      <c r="M30" s="26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50" spans="1:12" ht="27" customHeight="1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</c>
      <c r="C53" s="32">
        <f aca="true" t="shared" si="1" ref="C53:L53">IF(ISNUMBER(C5)=TRUE,C5/C$16,"")</f>
        <v>0.00038038797785410416</v>
      </c>
      <c r="D53" s="32"/>
      <c r="E53" s="32">
        <f t="shared" si="1"/>
        <v>0.0003013034755125778</v>
      </c>
      <c r="F53" s="32">
        <f t="shared" si="1"/>
        <v>2.3625599829424125E-05</v>
      </c>
      <c r="G53" s="32">
        <f t="shared" si="1"/>
      </c>
      <c r="H53" s="32">
        <f t="shared" si="1"/>
        <v>0.0033089493202390426</v>
      </c>
      <c r="I53" s="32">
        <f t="shared" si="1"/>
        <v>0.0001104394194495648</v>
      </c>
      <c r="J53" s="32">
        <f t="shared" si="1"/>
        <v>0.00012106875025208623</v>
      </c>
      <c r="K53" s="32">
        <f t="shared" si="1"/>
        <v>0.0001001632737654103</v>
      </c>
      <c r="L53" s="33">
        <f t="shared" si="1"/>
        <v>6.667369470206088E-05</v>
      </c>
    </row>
    <row r="54" spans="1:12" ht="18.75" customHeight="1">
      <c r="A54" s="30" t="s">
        <v>14</v>
      </c>
      <c r="B54" s="34">
        <f aca="true" t="shared" si="2" ref="B54:L64">IF(ISNUMBER(B6)=TRUE,B6/B$16,"")</f>
        <v>0.06566965594000011</v>
      </c>
      <c r="C54" s="35">
        <f t="shared" si="2"/>
        <v>0.5933562785398628</v>
      </c>
      <c r="D54" s="35"/>
      <c r="E54" s="35">
        <f t="shared" si="2"/>
        <v>0.05901134709418933</v>
      </c>
      <c r="F54" s="35">
        <f t="shared" si="2"/>
        <v>0.08386124170590244</v>
      </c>
      <c r="G54" s="35">
        <f t="shared" si="2"/>
        <v>0.007418751727492388</v>
      </c>
      <c r="H54" s="35">
        <f t="shared" si="2"/>
        <v>0.09748022112775918</v>
      </c>
      <c r="I54" s="35">
        <f t="shared" si="2"/>
        <v>0.7166774932564259</v>
      </c>
      <c r="J54" s="35">
        <f t="shared" si="2"/>
        <v>0.7611754957488709</v>
      </c>
      <c r="K54" s="35">
        <f t="shared" si="2"/>
        <v>0.6769951102079311</v>
      </c>
      <c r="L54" s="36">
        <f t="shared" si="2"/>
        <v>0.09011155079185329</v>
      </c>
    </row>
    <row r="55" spans="1:12" ht="18.75" customHeight="1">
      <c r="A55" s="30" t="s">
        <v>15</v>
      </c>
      <c r="B55" s="34">
        <f t="shared" si="2"/>
        <v>0.000979510009490983</v>
      </c>
      <c r="C55" s="35">
        <f t="shared" si="2"/>
        <v>0.01465388725637686</v>
      </c>
      <c r="D55" s="35"/>
      <c r="E55" s="35">
        <f t="shared" si="2"/>
        <v>0.002131165960393322</v>
      </c>
      <c r="F55" s="35">
        <f t="shared" si="2"/>
        <v>0.018256351580525212</v>
      </c>
      <c r="G55" s="35">
        <f t="shared" si="2"/>
        <v>1.632940323828633E-05</v>
      </c>
      <c r="H55" s="35">
        <f t="shared" si="2"/>
        <v>0.1415094097524194</v>
      </c>
      <c r="I55" s="35">
        <f t="shared" si="2"/>
        <v>0.01469698867516912</v>
      </c>
      <c r="J55" s="35">
        <f t="shared" si="2"/>
        <v>0.008019008158223108</v>
      </c>
      <c r="K55" s="35">
        <f t="shared" si="2"/>
        <v>0.022702408797571308</v>
      </c>
      <c r="L55" s="36">
        <f t="shared" si="2"/>
        <v>0.7907103106165551</v>
      </c>
    </row>
    <row r="56" spans="1:12" ht="18.75" customHeight="1">
      <c r="A56" s="30" t="s">
        <v>16</v>
      </c>
      <c r="B56" s="34">
        <f t="shared" si="2"/>
        <v>0.0005041557413573831</v>
      </c>
      <c r="C56" s="35">
        <f t="shared" si="2"/>
        <v>0.04845816927344532</v>
      </c>
      <c r="D56" s="35"/>
      <c r="E56" s="35">
        <f t="shared" si="2"/>
        <v>0.02807788567239736</v>
      </c>
      <c r="F56" s="35">
        <f t="shared" si="2"/>
        <v>0.004225074242549027</v>
      </c>
      <c r="G56" s="35">
        <f t="shared" si="2"/>
        <v>0.003714147246253257</v>
      </c>
      <c r="H56" s="35">
        <f t="shared" si="2"/>
        <v>0.015506103745260099</v>
      </c>
      <c r="I56" s="35">
        <f t="shared" si="2"/>
        <v>0.029066880748025728</v>
      </c>
      <c r="J56" s="35">
        <f t="shared" si="2"/>
        <v>0.01181290914989042</v>
      </c>
      <c r="K56" s="35">
        <f t="shared" si="2"/>
        <v>0.030622781949081638</v>
      </c>
      <c r="L56" s="36">
        <f t="shared" si="2"/>
        <v>0.10458777236484057</v>
      </c>
    </row>
    <row r="57" spans="1:12" ht="18.75" customHeight="1">
      <c r="A57" s="30" t="s">
        <v>17</v>
      </c>
      <c r="B57" s="34">
        <f t="shared" si="2"/>
        <v>0.27684836573779903</v>
      </c>
      <c r="C57" s="35">
        <f t="shared" si="2"/>
      </c>
      <c r="D57" s="35"/>
      <c r="E57" s="35">
        <f t="shared" si="2"/>
        <v>0.019677445040870805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</c>
      <c r="D58" s="35"/>
      <c r="E58" s="35">
        <f t="shared" si="2"/>
        <v>0.4979604610499815</v>
      </c>
      <c r="F58" s="35">
        <f t="shared" si="2"/>
      </c>
      <c r="G58" s="35">
        <f t="shared" si="2"/>
      </c>
      <c r="H58" s="35">
        <f t="shared" si="2"/>
        <v>0.0005054692410637523</v>
      </c>
      <c r="I58" s="35">
        <f t="shared" si="2"/>
        <v>0.002264836722926675</v>
      </c>
      <c r="J58" s="35">
        <f t="shared" si="2"/>
        <v>0.001395711532562458</v>
      </c>
      <c r="K58" s="35">
        <f t="shared" si="2"/>
        <v>0.0027646610213003077</v>
      </c>
      <c r="L58" s="36">
        <f t="shared" si="2"/>
        <v>0.0019356020087544258</v>
      </c>
    </row>
    <row r="59" spans="1:12" ht="18.75" customHeight="1">
      <c r="A59" s="30" t="s">
        <v>19</v>
      </c>
      <c r="B59" s="34">
        <f t="shared" si="2"/>
        <v>0.006032812356516716</v>
      </c>
      <c r="C59" s="35">
        <f t="shared" si="2"/>
        <v>0.3256776436265986</v>
      </c>
      <c r="D59" s="35"/>
      <c r="E59" s="35">
        <f t="shared" si="2"/>
        <v>0.08842483154414438</v>
      </c>
      <c r="F59" s="35">
        <f t="shared" si="2"/>
        <v>0.04489865752836913</v>
      </c>
      <c r="G59" s="35">
        <f t="shared" si="2"/>
        <v>0.018733964855301447</v>
      </c>
      <c r="H59" s="35">
        <f t="shared" si="2"/>
        <v>0.6173968837169578</v>
      </c>
      <c r="I59" s="35">
        <f t="shared" si="2"/>
        <v>0.16570236772188146</v>
      </c>
      <c r="J59" s="35">
        <f t="shared" si="2"/>
        <v>0.15758366202014107</v>
      </c>
      <c r="K59" s="35">
        <f t="shared" si="2"/>
        <v>0.18526214540921593</v>
      </c>
      <c r="L59" s="36">
        <f t="shared" si="2"/>
        <v>0.006221891023645433</v>
      </c>
    </row>
    <row r="60" spans="1:12" ht="18.75" customHeight="1">
      <c r="A60" s="30" t="s">
        <v>20</v>
      </c>
      <c r="B60" s="34">
        <f t="shared" si="2"/>
        <v>0.00011002017426637053</v>
      </c>
      <c r="C60" s="35">
        <f t="shared" si="2"/>
        <v>0.01423043281082232</v>
      </c>
      <c r="D60" s="35"/>
      <c r="E60" s="35">
        <f t="shared" si="2"/>
        <v>0.005181537667683706</v>
      </c>
      <c r="F60" s="35">
        <f t="shared" si="2"/>
        <v>0.007719743437317675</v>
      </c>
      <c r="G60" s="35">
        <f t="shared" si="2"/>
        <v>4.726757444771355E-05</v>
      </c>
      <c r="H60" s="35">
        <f t="shared" si="2"/>
        <v>0.11130549831692595</v>
      </c>
      <c r="I60" s="35">
        <f t="shared" si="2"/>
        <v>0.02660819724797151</v>
      </c>
      <c r="J60" s="35">
        <f t="shared" si="2"/>
        <v>0.02872226344307324</v>
      </c>
      <c r="K60" s="35">
        <f t="shared" si="2"/>
        <v>0.024132362870394553</v>
      </c>
      <c r="L60" s="36">
        <f t="shared" si="2"/>
        <v>0.004808030305912373</v>
      </c>
    </row>
    <row r="61" spans="1:12" ht="18.75" customHeight="1">
      <c r="A61" s="30" t="s">
        <v>21</v>
      </c>
      <c r="B61" s="34">
        <f t="shared" si="2"/>
        <v>0.18714331095772357</v>
      </c>
      <c r="C61" s="35">
        <f t="shared" si="2"/>
        <v>0.0004174686176098419</v>
      </c>
      <c r="D61" s="35"/>
      <c r="E61" s="35">
        <f t="shared" si="2"/>
        <v>0.00040529443305327515</v>
      </c>
      <c r="F61" s="35">
        <f t="shared" si="2"/>
        <v>0.062149984795710815</v>
      </c>
      <c r="G61" s="35">
        <f t="shared" si="2"/>
        <v>0.0007051553272062986</v>
      </c>
      <c r="H61" s="35">
        <f t="shared" si="2"/>
        <v>0.010911073126861997</v>
      </c>
      <c r="I61" s="35">
        <f t="shared" si="2"/>
        <v>0.0005312074209190355</v>
      </c>
      <c r="J61" s="35">
        <f t="shared" si="2"/>
        <v>0.0005470495679402015</v>
      </c>
      <c r="K61" s="35">
        <f t="shared" si="2"/>
        <v>0.0006175916341837763</v>
      </c>
      <c r="L61" s="36">
        <f t="shared" si="2"/>
        <v>0.000736971639326564</v>
      </c>
    </row>
    <row r="62" spans="1:12" ht="18.75" customHeight="1">
      <c r="A62" s="30" t="s">
        <v>22</v>
      </c>
      <c r="B62" s="34">
        <f t="shared" si="2"/>
        <v>0.46210140935098243</v>
      </c>
      <c r="C62" s="35">
        <f t="shared" si="2"/>
      </c>
      <c r="D62" s="35"/>
      <c r="E62" s="35">
        <f t="shared" si="2"/>
        <v>0.1259602682361009</v>
      </c>
      <c r="F62" s="35">
        <f t="shared" si="2"/>
        <v>0.7787511321842734</v>
      </c>
      <c r="G62" s="35">
        <f t="shared" si="2"/>
        <v>0.9693190255646071</v>
      </c>
      <c r="H62" s="35">
        <f t="shared" si="2"/>
        <v>0.0017326103346205924</v>
      </c>
      <c r="I62" s="35">
        <f t="shared" si="2"/>
        <v>0.02991693699526552</v>
      </c>
      <c r="J62" s="35">
        <f t="shared" si="2"/>
        <v>0.015329845125779142</v>
      </c>
      <c r="K62" s="35">
        <f t="shared" si="2"/>
        <v>0.043464743973042064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0.0006107597318634165</v>
      </c>
      <c r="C63" s="38">
        <f t="shared" si="2"/>
        <v>0.002825731897430201</v>
      </c>
      <c r="D63" s="38"/>
      <c r="E63" s="38">
        <f t="shared" si="2"/>
        <v>0.17286845982567275</v>
      </c>
      <c r="F63" s="38">
        <f t="shared" si="2"/>
        <v>0.00011418892552286605</v>
      </c>
      <c r="G63" s="38">
        <f t="shared" si="2"/>
        <v>4.5358301453565156E-05</v>
      </c>
      <c r="H63" s="38">
        <f t="shared" si="2"/>
        <v>0.00034378131789221053</v>
      </c>
      <c r="I63" s="38">
        <f t="shared" si="2"/>
        <v>0.014424651791965459</v>
      </c>
      <c r="J63" s="38">
        <f t="shared" si="2"/>
        <v>0.015292986503267506</v>
      </c>
      <c r="K63" s="38">
        <f t="shared" si="2"/>
        <v>0.01333803086351404</v>
      </c>
      <c r="L63" s="39">
        <f t="shared" si="2"/>
        <v>0.0008211975544101309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N35" sqref="N35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4" max="14" width="9.28125" style="0" bestFit="1" customWidth="1"/>
    <col min="15" max="16" width="10.421875" style="0" bestFit="1" customWidth="1"/>
    <col min="17" max="17" width="10.28125" style="0" bestFit="1" customWidth="1"/>
    <col min="18" max="18" width="10.421875" style="0" bestFit="1" customWidth="1"/>
    <col min="19" max="20" width="9.421875" style="0" bestFit="1" customWidth="1"/>
    <col min="21" max="21" width="20.00390625" style="0" bestFit="1" customWidth="1"/>
    <col min="22" max="24" width="9.421875" style="0" bestFit="1" customWidth="1"/>
    <col min="25" max="25" width="10.28125" style="0" bestFit="1" customWidth="1"/>
  </cols>
  <sheetData>
    <row r="1" spans="1:12" ht="32.2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25" s="13" customFormat="1" ht="18.75" customHeight="1">
      <c r="A5" s="9" t="s">
        <v>13</v>
      </c>
      <c r="B5" s="48">
        <v>0.037375</v>
      </c>
      <c r="C5" s="11">
        <v>11.399</v>
      </c>
      <c r="D5" s="11">
        <v>0.834659</v>
      </c>
      <c r="E5" s="49">
        <v>0.037375</v>
      </c>
      <c r="F5" s="50">
        <v>0.001495</v>
      </c>
      <c r="G5" s="11"/>
      <c r="H5" s="11">
        <v>94.696</v>
      </c>
      <c r="I5" s="50">
        <v>0.00299</v>
      </c>
      <c r="J5" s="50">
        <v>0.00299</v>
      </c>
      <c r="K5" s="11">
        <v>0.7729900000000001</v>
      </c>
      <c r="L5" s="12">
        <v>4.103587999999999</v>
      </c>
      <c r="M5" s="5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3" customFormat="1" ht="18.75" customHeight="1">
      <c r="A6" s="9" t="s">
        <v>14</v>
      </c>
      <c r="B6" s="15">
        <v>1047.6920030000003</v>
      </c>
      <c r="C6" s="16">
        <v>14267.496097000005</v>
      </c>
      <c r="D6" s="16">
        <v>349.1384269999999</v>
      </c>
      <c r="E6" s="16">
        <v>1098.182843</v>
      </c>
      <c r="F6" s="16">
        <v>52.61271200000005</v>
      </c>
      <c r="G6" s="16">
        <v>32.12993500000002</v>
      </c>
      <c r="H6" s="16">
        <v>551.9928259999999</v>
      </c>
      <c r="I6" s="16">
        <v>1420.3550199999993</v>
      </c>
      <c r="J6" s="16">
        <v>1376.1951400000003</v>
      </c>
      <c r="K6" s="16">
        <v>1479.2347699999987</v>
      </c>
      <c r="L6" s="17">
        <v>103.17488599999999</v>
      </c>
      <c r="M6" s="5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3" customFormat="1" ht="18.75" customHeight="1">
      <c r="A7" s="9" t="s">
        <v>15</v>
      </c>
      <c r="B7" s="15">
        <v>12.232028999999997</v>
      </c>
      <c r="C7" s="16">
        <v>796.2122629999994</v>
      </c>
      <c r="D7" s="16">
        <v>308.36698699999994</v>
      </c>
      <c r="E7" s="16">
        <v>35.13229599999999</v>
      </c>
      <c r="F7" s="16">
        <v>75.61095100000004</v>
      </c>
      <c r="G7" s="16"/>
      <c r="H7" s="16">
        <v>858.7659900000001</v>
      </c>
      <c r="I7" s="16">
        <v>6.598939999999998</v>
      </c>
      <c r="J7" s="16">
        <v>4.587099999999999</v>
      </c>
      <c r="K7" s="16">
        <v>9.054909999999994</v>
      </c>
      <c r="L7" s="17">
        <v>99.89511899999997</v>
      </c>
      <c r="M7" s="5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3" customFormat="1" ht="18.75" customHeight="1">
      <c r="A8" s="9" t="s">
        <v>16</v>
      </c>
      <c r="B8" s="15"/>
      <c r="C8" s="16">
        <v>14.1</v>
      </c>
      <c r="D8" s="16">
        <v>107.5</v>
      </c>
      <c r="E8" s="16">
        <v>107.92584400000005</v>
      </c>
      <c r="F8" s="16"/>
      <c r="G8" s="16"/>
      <c r="H8" s="16">
        <v>4.978000000000001</v>
      </c>
      <c r="I8" s="16">
        <v>26.471940000000018</v>
      </c>
      <c r="J8" s="16">
        <v>12.320960000000001</v>
      </c>
      <c r="K8" s="16">
        <v>36.44553000000001</v>
      </c>
      <c r="L8" s="17">
        <v>60.982</v>
      </c>
      <c r="M8" s="5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3" customFormat="1" ht="18.75" customHeight="1">
      <c r="A9" s="9" t="s">
        <v>17</v>
      </c>
      <c r="B9" s="15">
        <v>1395.7612829999998</v>
      </c>
      <c r="C9" s="16"/>
      <c r="D9" s="16"/>
      <c r="E9" s="16">
        <v>156.82856500000003</v>
      </c>
      <c r="F9" s="16"/>
      <c r="G9" s="16"/>
      <c r="H9" s="16"/>
      <c r="I9" s="16"/>
      <c r="J9" s="16"/>
      <c r="K9" s="16"/>
      <c r="L9" s="17"/>
      <c r="M9" s="5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3" customFormat="1" ht="18.75" customHeight="1">
      <c r="A10" s="9" t="s">
        <v>18</v>
      </c>
      <c r="B10" s="15"/>
      <c r="C10" s="16"/>
      <c r="D10" s="16"/>
      <c r="E10" s="16">
        <v>1514.1800409999983</v>
      </c>
      <c r="F10" s="16"/>
      <c r="G10" s="16"/>
      <c r="H10" s="16"/>
      <c r="I10" s="16">
        <v>6.199940000000001</v>
      </c>
      <c r="J10" s="16">
        <v>5.733380000000001</v>
      </c>
      <c r="K10" s="16">
        <v>8.675309999999998</v>
      </c>
      <c r="L10" s="17"/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t="18.75" customHeight="1">
      <c r="A11" s="9" t="s">
        <v>19</v>
      </c>
      <c r="B11" s="15">
        <v>32.620390710362194</v>
      </c>
      <c r="C11" s="16">
        <v>2488.105062329324</v>
      </c>
      <c r="D11" s="16">
        <v>326.1177397554413</v>
      </c>
      <c r="E11" s="16">
        <v>644.2200192326899</v>
      </c>
      <c r="F11" s="16">
        <v>10.699044358010651</v>
      </c>
      <c r="G11" s="16">
        <v>23.3331112128294</v>
      </c>
      <c r="H11" s="16">
        <v>1467.693431698346</v>
      </c>
      <c r="I11" s="16">
        <v>104.01780360282596</v>
      </c>
      <c r="J11" s="16">
        <v>88.86100495826437</v>
      </c>
      <c r="K11" s="16">
        <v>127.85700476455612</v>
      </c>
      <c r="L11" s="17">
        <v>1.368197918336827</v>
      </c>
      <c r="M11" s="5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3" customFormat="1" ht="18.75" customHeight="1">
      <c r="A12" s="9" t="s">
        <v>20</v>
      </c>
      <c r="B12" s="15">
        <v>2.2897319999999985</v>
      </c>
      <c r="C12" s="16">
        <v>272.81515800000017</v>
      </c>
      <c r="D12" s="16">
        <v>51.846340999999974</v>
      </c>
      <c r="E12" s="16">
        <v>102.29743100000009</v>
      </c>
      <c r="F12" s="16">
        <v>14.549675999999982</v>
      </c>
      <c r="G12" s="52">
        <v>0.12115000000000012</v>
      </c>
      <c r="H12" s="16">
        <v>712.6250810000004</v>
      </c>
      <c r="I12" s="16">
        <v>36.90170000000001</v>
      </c>
      <c r="J12" s="16">
        <v>35.12945000000001</v>
      </c>
      <c r="K12" s="16">
        <v>36.90170000000001</v>
      </c>
      <c r="L12" s="17">
        <v>6.578194</v>
      </c>
      <c r="M12" s="5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ht="18.75" customHeight="1">
      <c r="A13" s="9" t="s">
        <v>21</v>
      </c>
      <c r="B13" s="15">
        <v>2440.5111910000005</v>
      </c>
      <c r="C13" s="16">
        <v>0.9035520000000002</v>
      </c>
      <c r="D13" s="16">
        <v>5.15402</v>
      </c>
      <c r="E13" s="16">
        <v>0.5737750000000003</v>
      </c>
      <c r="F13" s="16">
        <v>5.282092000000001</v>
      </c>
      <c r="G13" s="52">
        <v>0.43397</v>
      </c>
      <c r="H13" s="52">
        <v>0.11908999999999999</v>
      </c>
      <c r="I13" s="52">
        <v>0.40272000000000013</v>
      </c>
      <c r="J13" s="52">
        <v>0.3958100000000002</v>
      </c>
      <c r="K13" s="16">
        <v>0.51627</v>
      </c>
      <c r="L13" s="53">
        <v>0.0014560000000000005</v>
      </c>
      <c r="M13" s="5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3" customFormat="1" ht="18.75" customHeight="1">
      <c r="A14" s="9" t="s">
        <v>22</v>
      </c>
      <c r="B14" s="15">
        <v>2100.0756050000005</v>
      </c>
      <c r="C14" s="16"/>
      <c r="D14" s="16"/>
      <c r="E14" s="16">
        <v>936.4865400000012</v>
      </c>
      <c r="F14" s="16">
        <v>184.40006000000017</v>
      </c>
      <c r="G14" s="16">
        <v>982.3991379999998</v>
      </c>
      <c r="H14" s="52">
        <v>0.12862000000000004</v>
      </c>
      <c r="I14" s="16">
        <v>3.7725699999999995</v>
      </c>
      <c r="J14" s="16">
        <v>1.1665200000000002</v>
      </c>
      <c r="K14" s="16">
        <v>9.2372</v>
      </c>
      <c r="L14" s="17"/>
      <c r="M14" s="5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3" customFormat="1" ht="18.75" customHeight="1">
      <c r="A15" s="9" t="s">
        <v>23</v>
      </c>
      <c r="B15" s="18">
        <v>122.430461</v>
      </c>
      <c r="C15" s="19">
        <v>46.81627200000001</v>
      </c>
      <c r="D15" s="19">
        <v>-904.5676870000004</v>
      </c>
      <c r="E15" s="19">
        <v>11963.782786000012</v>
      </c>
      <c r="F15" s="54">
        <v>0.03166</v>
      </c>
      <c r="G15" s="55">
        <v>0.246762</v>
      </c>
      <c r="H15" s="19">
        <v>1.8369940000000002</v>
      </c>
      <c r="I15" s="19">
        <v>11.899739999999998</v>
      </c>
      <c r="J15" s="19">
        <v>10.74054</v>
      </c>
      <c r="K15" s="19">
        <v>12.588359999999996</v>
      </c>
      <c r="L15" s="56">
        <v>0.37603000000000003</v>
      </c>
      <c r="M15" s="5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3" customFormat="1" ht="18.75" customHeight="1">
      <c r="A16" s="21" t="s">
        <v>24</v>
      </c>
      <c r="B16" s="44">
        <f aca="true" t="shared" si="0" ref="B16:K16">SUM(B5:B15)</f>
        <v>7153.650069710364</v>
      </c>
      <c r="C16" s="22">
        <f t="shared" si="0"/>
        <v>17897.847404329328</v>
      </c>
      <c r="D16" s="22">
        <f t="shared" si="0"/>
        <v>244.39048675544063</v>
      </c>
      <c r="E16" s="22">
        <f t="shared" si="0"/>
        <v>16559.647515232704</v>
      </c>
      <c r="F16" s="22">
        <f t="shared" si="0"/>
        <v>343.18769035801085</v>
      </c>
      <c r="G16" s="22">
        <f t="shared" si="0"/>
        <v>1038.664066212829</v>
      </c>
      <c r="H16" s="22">
        <f t="shared" si="0"/>
        <v>3692.8360326983466</v>
      </c>
      <c r="I16" s="22">
        <f t="shared" si="0"/>
        <v>1616.6233636028255</v>
      </c>
      <c r="J16" s="22">
        <f t="shared" si="0"/>
        <v>1535.1328949582644</v>
      </c>
      <c r="K16" s="22">
        <f t="shared" si="0"/>
        <v>1721.2840447645551</v>
      </c>
      <c r="L16" s="23">
        <f>SUM(L5:L15)</f>
        <v>276.4794709183368</v>
      </c>
      <c r="M16" s="5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4:25" ht="12.75">
      <c r="N20" s="57"/>
      <c r="O20" s="58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4:25" ht="12.75">
      <c r="N21" s="59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4:25" ht="12.75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4:25" ht="12.75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4:25" ht="12.75"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4:25" ht="12.75"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4:25" ht="12.75"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4:25" ht="12.75"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4:25" ht="12.75"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4:25" ht="12.75"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4:25" ht="12.75"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50" spans="1:12" ht="27" customHeight="1">
      <c r="A50" s="47" t="s">
        <v>26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  <v>5.224605569994457E-06</v>
      </c>
      <c r="C53" s="32">
        <f aca="true" t="shared" si="1" ref="C53:L53">IF(ISNUMBER(C5)=TRUE,C5/C$16,"")</f>
        <v>0.0006368922330426554</v>
      </c>
      <c r="D53" s="32"/>
      <c r="E53" s="32">
        <f t="shared" si="1"/>
        <v>2.2569924852337526E-06</v>
      </c>
      <c r="F53" s="32">
        <f t="shared" si="1"/>
        <v>4.356216851602186E-06</v>
      </c>
      <c r="G53" s="32">
        <f t="shared" si="1"/>
      </c>
      <c r="H53" s="32">
        <f t="shared" si="1"/>
        <v>0.02564316399686066</v>
      </c>
      <c r="I53" s="32">
        <f t="shared" si="1"/>
        <v>1.8495340765931105E-06</v>
      </c>
      <c r="J53" s="32">
        <f t="shared" si="1"/>
        <v>1.9477141098466846E-06</v>
      </c>
      <c r="K53" s="32">
        <f t="shared" si="1"/>
        <v>0.0004490775374065197</v>
      </c>
      <c r="L53" s="33">
        <f t="shared" si="1"/>
        <v>0.014842288240677617</v>
      </c>
    </row>
    <row r="54" spans="1:12" ht="18.75" customHeight="1">
      <c r="A54" s="30" t="s">
        <v>14</v>
      </c>
      <c r="B54" s="34">
        <f aca="true" t="shared" si="2" ref="B54:L64">IF(ISNUMBER(B6)=TRUE,B6/B$16,"")</f>
        <v>0.14645558460233982</v>
      </c>
      <c r="C54" s="35">
        <f t="shared" si="2"/>
        <v>0.7971626852483291</v>
      </c>
      <c r="D54" s="35"/>
      <c r="E54" s="35">
        <f t="shared" si="2"/>
        <v>0.06631680064384317</v>
      </c>
      <c r="F54" s="35">
        <f t="shared" si="2"/>
        <v>0.15330594155377444</v>
      </c>
      <c r="G54" s="35">
        <f t="shared" si="2"/>
        <v>0.03093390446937478</v>
      </c>
      <c r="H54" s="35">
        <f t="shared" si="2"/>
        <v>0.1494766680980038</v>
      </c>
      <c r="I54" s="35">
        <f t="shared" si="2"/>
        <v>0.8785936489465176</v>
      </c>
      <c r="J54" s="35">
        <f t="shared" si="2"/>
        <v>0.8964664522008141</v>
      </c>
      <c r="K54" s="35">
        <f t="shared" si="2"/>
        <v>0.859378656590252</v>
      </c>
      <c r="L54" s="36">
        <f t="shared" si="2"/>
        <v>0.3731737682269891</v>
      </c>
    </row>
    <row r="55" spans="1:12" ht="18.75" customHeight="1">
      <c r="A55" s="30" t="s">
        <v>15</v>
      </c>
      <c r="B55" s="34">
        <f t="shared" si="2"/>
        <v>0.0017099003838323401</v>
      </c>
      <c r="C55" s="35">
        <f t="shared" si="2"/>
        <v>0.04448648181051107</v>
      </c>
      <c r="D55" s="35"/>
      <c r="E55" s="35">
        <f t="shared" si="2"/>
        <v>0.0021215606170169312</v>
      </c>
      <c r="F55" s="35">
        <f t="shared" si="2"/>
        <v>0.22031953104472732</v>
      </c>
      <c r="G55" s="35">
        <f t="shared" si="2"/>
      </c>
      <c r="H55" s="35">
        <f t="shared" si="2"/>
        <v>0.2325491796538017</v>
      </c>
      <c r="I55" s="35">
        <f t="shared" si="2"/>
        <v>0.004081927892773691</v>
      </c>
      <c r="J55" s="35">
        <f t="shared" si="2"/>
        <v>0.0029880800646413797</v>
      </c>
      <c r="K55" s="35">
        <f t="shared" si="2"/>
        <v>0.005260555355486703</v>
      </c>
      <c r="L55" s="36">
        <f t="shared" si="2"/>
        <v>0.3613111623376399</v>
      </c>
    </row>
    <row r="56" spans="1:12" ht="18.75" customHeight="1">
      <c r="A56" s="30" t="s">
        <v>16</v>
      </c>
      <c r="B56" s="34">
        <f t="shared" si="2"/>
      </c>
      <c r="C56" s="35">
        <f t="shared" si="2"/>
        <v>0.0007878042359769665</v>
      </c>
      <c r="D56" s="35"/>
      <c r="E56" s="35">
        <f t="shared" si="2"/>
        <v>0.0065173998360002795</v>
      </c>
      <c r="F56" s="35">
        <f t="shared" si="2"/>
      </c>
      <c r="G56" s="35">
        <f t="shared" si="2"/>
      </c>
      <c r="H56" s="35">
        <f t="shared" si="2"/>
        <v>0.0013480154428526273</v>
      </c>
      <c r="I56" s="35">
        <f t="shared" si="2"/>
        <v>0.01637483448278537</v>
      </c>
      <c r="J56" s="35">
        <f t="shared" si="2"/>
        <v>0.008025989176875121</v>
      </c>
      <c r="K56" s="35">
        <f t="shared" si="2"/>
        <v>0.021173454846602727</v>
      </c>
      <c r="L56" s="36">
        <f t="shared" si="2"/>
        <v>0.22056610495327567</v>
      </c>
    </row>
    <row r="57" spans="1:12" ht="18.75" customHeight="1">
      <c r="A57" s="30" t="s">
        <v>17</v>
      </c>
      <c r="B57" s="34">
        <f t="shared" si="2"/>
        <v>0.19511176384065307</v>
      </c>
      <c r="C57" s="35">
        <f t="shared" si="2"/>
      </c>
      <c r="D57" s="35"/>
      <c r="E57" s="35">
        <f t="shared" si="2"/>
        <v>0.009470525556521557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</c>
      <c r="D58" s="35"/>
      <c r="E58" s="35">
        <f t="shared" si="2"/>
        <v>0.0914379390990751</v>
      </c>
      <c r="F58" s="35">
        <f t="shared" si="2"/>
      </c>
      <c r="G58" s="35">
        <f t="shared" si="2"/>
      </c>
      <c r="H58" s="35">
        <f t="shared" si="2"/>
      </c>
      <c r="I58" s="35">
        <f t="shared" si="2"/>
        <v>0.0038351171581380234</v>
      </c>
      <c r="J58" s="35">
        <f t="shared" si="2"/>
        <v>0.0037347776331480894</v>
      </c>
      <c r="K58" s="35">
        <f t="shared" si="2"/>
        <v>0.005040022317285027</v>
      </c>
      <c r="L58" s="36">
        <f t="shared" si="2"/>
      </c>
    </row>
    <row r="59" spans="1:12" ht="18.75" customHeight="1">
      <c r="A59" s="30" t="s">
        <v>19</v>
      </c>
      <c r="B59" s="34">
        <f t="shared" si="2"/>
        <v>0.0045599645485151505</v>
      </c>
      <c r="C59" s="35">
        <f t="shared" si="2"/>
        <v>0.1390170005431756</v>
      </c>
      <c r="D59" s="35"/>
      <c r="E59" s="35">
        <f t="shared" si="2"/>
        <v>0.038903003136998654</v>
      </c>
      <c r="F59" s="35">
        <f t="shared" si="2"/>
        <v>0.031175489851776116</v>
      </c>
      <c r="G59" s="35">
        <f t="shared" si="2"/>
        <v>0.022464540722879203</v>
      </c>
      <c r="H59" s="35">
        <f t="shared" si="2"/>
        <v>0.397443433367364</v>
      </c>
      <c r="I59" s="35">
        <f t="shared" si="2"/>
        <v>0.06434263288822617</v>
      </c>
      <c r="J59" s="35">
        <f t="shared" si="2"/>
        <v>0.05788489403758118</v>
      </c>
      <c r="K59" s="35">
        <f t="shared" si="2"/>
        <v>0.07428001505820324</v>
      </c>
      <c r="L59" s="36">
        <f t="shared" si="2"/>
        <v>0.004948641987024595</v>
      </c>
    </row>
    <row r="60" spans="1:12" ht="18.75" customHeight="1">
      <c r="A60" s="30" t="s">
        <v>20</v>
      </c>
      <c r="B60" s="34">
        <f t="shared" si="2"/>
        <v>0.0003200788377523623</v>
      </c>
      <c r="C60" s="35">
        <f t="shared" si="2"/>
        <v>0.015242903341214578</v>
      </c>
      <c r="D60" s="35"/>
      <c r="E60" s="35">
        <f t="shared" si="2"/>
        <v>0.006177512589316884</v>
      </c>
      <c r="F60" s="35">
        <f t="shared" si="2"/>
        <v>0.0423956814558875</v>
      </c>
      <c r="G60" s="35">
        <f t="shared" si="2"/>
        <v>0.00011664021500400659</v>
      </c>
      <c r="H60" s="35">
        <f t="shared" si="2"/>
        <v>0.1929750128871243</v>
      </c>
      <c r="I60" s="35">
        <f t="shared" si="2"/>
        <v>0.022826405228834785</v>
      </c>
      <c r="J60" s="35">
        <f t="shared" si="2"/>
        <v>0.02288365399202463</v>
      </c>
      <c r="K60" s="35">
        <f t="shared" si="2"/>
        <v>0.02143847211751015</v>
      </c>
      <c r="L60" s="36">
        <f t="shared" si="2"/>
        <v>0.023792703227296715</v>
      </c>
    </row>
    <row r="61" spans="1:12" ht="18.75" customHeight="1">
      <c r="A61" s="30" t="s">
        <v>21</v>
      </c>
      <c r="B61" s="34">
        <f t="shared" si="2"/>
        <v>0.34115607657879354</v>
      </c>
      <c r="C61" s="35">
        <f t="shared" si="2"/>
        <v>5.048383638478441E-05</v>
      </c>
      <c r="D61" s="35"/>
      <c r="E61" s="35">
        <f t="shared" si="2"/>
        <v>3.4648986306755775E-05</v>
      </c>
      <c r="F61" s="35">
        <f t="shared" si="2"/>
        <v>0.015391262998068964</v>
      </c>
      <c r="G61" s="35">
        <f t="shared" si="2"/>
        <v>0.0004178155518389492</v>
      </c>
      <c r="H61" s="35">
        <f t="shared" si="2"/>
        <v>3.2248927097091066E-05</v>
      </c>
      <c r="I61" s="35">
        <f t="shared" si="2"/>
        <v>0.00024911182719918984</v>
      </c>
      <c r="J61" s="35">
        <f t="shared" si="2"/>
        <v>0.0002578343551232163</v>
      </c>
      <c r="K61" s="35">
        <f t="shared" si="2"/>
        <v>0.0002999330654172291</v>
      </c>
      <c r="L61" s="36">
        <f t="shared" si="2"/>
        <v>5.266213781312018E-06</v>
      </c>
    </row>
    <row r="62" spans="1:12" ht="18.75" customHeight="1">
      <c r="A62" s="30" t="s">
        <v>22</v>
      </c>
      <c r="B62" s="34">
        <f t="shared" si="2"/>
        <v>0.2935670020947821</v>
      </c>
      <c r="C62" s="35">
        <f t="shared" si="2"/>
      </c>
      <c r="D62" s="35"/>
      <c r="E62" s="35">
        <f t="shared" si="2"/>
        <v>0.05655232329906518</v>
      </c>
      <c r="F62" s="35">
        <f t="shared" si="2"/>
        <v>0.5373154841528127</v>
      </c>
      <c r="G62" s="35">
        <f t="shared" si="2"/>
        <v>0.9458295227079703</v>
      </c>
      <c r="H62" s="35">
        <f t="shared" si="2"/>
        <v>3.482959948969565E-05</v>
      </c>
      <c r="I62" s="35">
        <f t="shared" si="2"/>
        <v>0.0023336109603119964</v>
      </c>
      <c r="J62" s="35">
        <f t="shared" si="2"/>
        <v>0.0007598820947887475</v>
      </c>
      <c r="K62" s="35">
        <f t="shared" si="2"/>
        <v>0.005366458852677917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0.01711440450776158</v>
      </c>
      <c r="C63" s="38">
        <f t="shared" si="2"/>
        <v>0.0026157487513652385</v>
      </c>
      <c r="D63" s="38"/>
      <c r="E63" s="38">
        <f t="shared" si="2"/>
        <v>0.7224660292433701</v>
      </c>
      <c r="F63" s="38">
        <f t="shared" si="2"/>
        <v>9.225272610148843E-05</v>
      </c>
      <c r="G63" s="38">
        <f t="shared" si="2"/>
        <v>0.00023757633293288192</v>
      </c>
      <c r="H63" s="38">
        <f t="shared" si="2"/>
        <v>0.0004974480274061107</v>
      </c>
      <c r="I63" s="38">
        <f t="shared" si="2"/>
        <v>0.007360861081136486</v>
      </c>
      <c r="J63" s="38">
        <f t="shared" si="2"/>
        <v>0.006996488730893883</v>
      </c>
      <c r="K63" s="38">
        <f t="shared" si="2"/>
        <v>0.007313354259158248</v>
      </c>
      <c r="L63" s="39">
        <f t="shared" si="2"/>
        <v>0.0013600648133150807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4" max="14" width="26.28125" style="0" bestFit="1" customWidth="1"/>
    <col min="15" max="16" width="10.421875" style="0" bestFit="1" customWidth="1"/>
    <col min="17" max="17" width="10.28125" style="0" bestFit="1" customWidth="1"/>
    <col min="18" max="18" width="10.421875" style="0" bestFit="1" customWidth="1"/>
    <col min="19" max="19" width="9.421875" style="0" bestFit="1" customWidth="1"/>
    <col min="20" max="20" width="10.28125" style="0" bestFit="1" customWidth="1"/>
    <col min="21" max="21" width="10.421875" style="0" bestFit="1" customWidth="1"/>
    <col min="22" max="24" width="9.421875" style="0" bestFit="1" customWidth="1"/>
    <col min="25" max="25" width="11.28125" style="0" bestFit="1" customWidth="1"/>
  </cols>
  <sheetData>
    <row r="1" spans="1:12" ht="32.2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25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13" customFormat="1" ht="18.75" customHeight="1">
      <c r="A5" s="9" t="s">
        <v>13</v>
      </c>
      <c r="B5" s="10">
        <v>1.384028</v>
      </c>
      <c r="C5" s="11">
        <v>25.466106</v>
      </c>
      <c r="D5" s="11">
        <v>30.8</v>
      </c>
      <c r="E5" s="11">
        <v>1.384028</v>
      </c>
      <c r="F5" s="11">
        <v>1.660833</v>
      </c>
      <c r="G5" s="11"/>
      <c r="H5" s="11">
        <v>17.7</v>
      </c>
      <c r="I5" s="65">
        <v>0.11072</v>
      </c>
      <c r="J5" s="65">
        <v>0.11072</v>
      </c>
      <c r="K5" s="65">
        <v>0.11072</v>
      </c>
      <c r="L5" s="66">
        <v>0.132867</v>
      </c>
      <c r="M5" s="5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3" customFormat="1" ht="18.75" customHeight="1">
      <c r="A6" s="9" t="s">
        <v>14</v>
      </c>
      <c r="B6" s="15">
        <v>2049.33345</v>
      </c>
      <c r="C6" s="16">
        <v>25595.78647000001</v>
      </c>
      <c r="D6" s="16">
        <v>1265.9647110000017</v>
      </c>
      <c r="E6" s="16">
        <v>2367.7805619999995</v>
      </c>
      <c r="F6" s="16">
        <v>112.76851200000006</v>
      </c>
      <c r="G6" s="16">
        <v>62.1122739999999</v>
      </c>
      <c r="H6" s="16">
        <v>1447.1024110000037</v>
      </c>
      <c r="I6" s="16">
        <v>2666.8954400000034</v>
      </c>
      <c r="J6" s="16">
        <v>2583.9938400000005</v>
      </c>
      <c r="K6" s="16">
        <v>2777.430590000001</v>
      </c>
      <c r="L6" s="17">
        <v>184.3000540000004</v>
      </c>
      <c r="M6" s="5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3" customFormat="1" ht="18.75" customHeight="1">
      <c r="A7" s="9" t="s">
        <v>15</v>
      </c>
      <c r="B7" s="15">
        <v>49.934284000000034</v>
      </c>
      <c r="C7" s="16">
        <v>1607.2618960000004</v>
      </c>
      <c r="D7" s="16">
        <v>1272.958866</v>
      </c>
      <c r="E7" s="16">
        <v>84.75168999999998</v>
      </c>
      <c r="F7" s="16">
        <v>26.096037999999993</v>
      </c>
      <c r="G7" s="16">
        <v>25.545385000000003</v>
      </c>
      <c r="H7" s="16">
        <v>2499.0618139999992</v>
      </c>
      <c r="I7" s="16">
        <v>36.22756999999998</v>
      </c>
      <c r="J7" s="16">
        <v>17.573160000000012</v>
      </c>
      <c r="K7" s="16">
        <v>51.56539999999999</v>
      </c>
      <c r="L7" s="17">
        <v>752.9508379999996</v>
      </c>
      <c r="M7" s="5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3" customFormat="1" ht="18.75" customHeight="1">
      <c r="A8" s="9" t="s">
        <v>16</v>
      </c>
      <c r="B8" s="15">
        <v>0.67584</v>
      </c>
      <c r="C8" s="16"/>
      <c r="D8" s="16">
        <v>474.521149</v>
      </c>
      <c r="E8" s="16">
        <v>823.1125419999996</v>
      </c>
      <c r="F8" s="16"/>
      <c r="G8" s="16"/>
      <c r="H8" s="16">
        <v>40.9</v>
      </c>
      <c r="I8" s="16">
        <v>81.91887000000004</v>
      </c>
      <c r="J8" s="16">
        <v>14.985810000000006</v>
      </c>
      <c r="K8" s="16">
        <v>85.87438999999993</v>
      </c>
      <c r="L8" s="17"/>
      <c r="M8" s="5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3" customFormat="1" ht="18.75" customHeight="1">
      <c r="A9" s="9" t="s">
        <v>17</v>
      </c>
      <c r="B9" s="15">
        <v>6823.339396000002</v>
      </c>
      <c r="C9" s="16"/>
      <c r="D9" s="16"/>
      <c r="E9" s="16">
        <v>672.6122790000005</v>
      </c>
      <c r="F9" s="16"/>
      <c r="G9" s="16"/>
      <c r="H9" s="16"/>
      <c r="I9" s="16"/>
      <c r="J9" s="16"/>
      <c r="K9" s="16"/>
      <c r="L9" s="17"/>
      <c r="M9" s="5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3" customFormat="1" ht="18.75" customHeight="1">
      <c r="A10" s="9" t="s">
        <v>18</v>
      </c>
      <c r="B10" s="15"/>
      <c r="C10" s="16"/>
      <c r="D10" s="16"/>
      <c r="E10" s="16">
        <v>10914.708812000013</v>
      </c>
      <c r="F10" s="16"/>
      <c r="G10" s="16">
        <v>0.5</v>
      </c>
      <c r="H10" s="16">
        <v>0.60359</v>
      </c>
      <c r="I10" s="16">
        <v>11.288910000000005</v>
      </c>
      <c r="J10" s="16">
        <v>9.03176</v>
      </c>
      <c r="K10" s="16">
        <v>17.40516</v>
      </c>
      <c r="L10" s="53">
        <v>0.001197</v>
      </c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t="18.75" customHeight="1">
      <c r="A11" s="9" t="s">
        <v>19</v>
      </c>
      <c r="B11" s="15">
        <v>146.48096218308635</v>
      </c>
      <c r="C11" s="16">
        <v>10984.717059244575</v>
      </c>
      <c r="D11" s="16">
        <v>1454.3620276076772</v>
      </c>
      <c r="E11" s="16">
        <v>2772.445666097878</v>
      </c>
      <c r="F11" s="16">
        <v>45.83601318871713</v>
      </c>
      <c r="G11" s="16">
        <v>113.04720476420395</v>
      </c>
      <c r="H11" s="16">
        <v>6507.432968680401</v>
      </c>
      <c r="I11" s="16">
        <v>447.2715921693677</v>
      </c>
      <c r="J11" s="16">
        <v>383.3618388079145</v>
      </c>
      <c r="K11" s="16">
        <v>551.3797214993651</v>
      </c>
      <c r="L11" s="17">
        <v>5.950664214277138</v>
      </c>
      <c r="M11" s="5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3" customFormat="1" ht="18.75" customHeight="1">
      <c r="A12" s="9" t="s">
        <v>20</v>
      </c>
      <c r="B12" s="15">
        <v>3.1252119999999968</v>
      </c>
      <c r="C12" s="16">
        <v>623.8200020000004</v>
      </c>
      <c r="D12" s="16">
        <v>151.20880499999996</v>
      </c>
      <c r="E12" s="16">
        <v>195.78701300000006</v>
      </c>
      <c r="F12" s="16">
        <v>9.485166000000005</v>
      </c>
      <c r="G12" s="52">
        <v>0.35433599999999915</v>
      </c>
      <c r="H12" s="16">
        <v>1601.0603849999995</v>
      </c>
      <c r="I12" s="16">
        <v>89.35937999999997</v>
      </c>
      <c r="J12" s="16">
        <v>87.82972999999997</v>
      </c>
      <c r="K12" s="16">
        <v>89.35937999999997</v>
      </c>
      <c r="L12" s="17">
        <v>9.031149999999984</v>
      </c>
      <c r="M12" s="5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ht="18.75" customHeight="1">
      <c r="A13" s="9" t="s">
        <v>21</v>
      </c>
      <c r="B13" s="15">
        <v>4923.756545</v>
      </c>
      <c r="C13" s="16">
        <v>17.529868999999987</v>
      </c>
      <c r="D13" s="16">
        <v>1.97725</v>
      </c>
      <c r="E13" s="16">
        <v>3.0456060000000003</v>
      </c>
      <c r="F13" s="16">
        <v>10.481311999999996</v>
      </c>
      <c r="G13" s="16">
        <v>2.970245</v>
      </c>
      <c r="H13" s="16">
        <v>32.57960199999997</v>
      </c>
      <c r="I13" s="16">
        <v>1.2016699999999998</v>
      </c>
      <c r="J13" s="16">
        <v>1.1746900000000007</v>
      </c>
      <c r="K13" s="16">
        <v>1.4636200000000006</v>
      </c>
      <c r="L13" s="60">
        <v>0.2658129999999999</v>
      </c>
      <c r="M13" s="5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3" customFormat="1" ht="18.75" customHeight="1">
      <c r="A14" s="9" t="s">
        <v>22</v>
      </c>
      <c r="B14" s="15">
        <v>12437.01946</v>
      </c>
      <c r="C14" s="16"/>
      <c r="D14" s="16"/>
      <c r="E14" s="16">
        <v>6255.771020999999</v>
      </c>
      <c r="F14" s="16">
        <v>1007.2514999999995</v>
      </c>
      <c r="G14" s="16">
        <v>8138.029954999999</v>
      </c>
      <c r="H14" s="16">
        <v>89.9042500000001</v>
      </c>
      <c r="I14" s="16">
        <v>77.64626000000003</v>
      </c>
      <c r="J14" s="16">
        <v>34.413959999999946</v>
      </c>
      <c r="K14" s="16">
        <v>134.44348999999997</v>
      </c>
      <c r="L14" s="17"/>
      <c r="M14" s="5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3" customFormat="1" ht="18.75" customHeight="1">
      <c r="A15" s="9" t="s">
        <v>23</v>
      </c>
      <c r="B15" s="18">
        <v>56.32234100000004</v>
      </c>
      <c r="C15" s="19">
        <v>87.838296</v>
      </c>
      <c r="D15" s="19">
        <v>-260.857424</v>
      </c>
      <c r="E15" s="19">
        <v>2331.1718249999994</v>
      </c>
      <c r="F15" s="55">
        <v>0.13174200000000003</v>
      </c>
      <c r="G15" s="55">
        <v>0.175036</v>
      </c>
      <c r="H15" s="19">
        <v>3.8801530000000004</v>
      </c>
      <c r="I15" s="19">
        <v>45.15594000000002</v>
      </c>
      <c r="J15" s="19">
        <v>44.33367000000002</v>
      </c>
      <c r="K15" s="19">
        <v>45.644420000000025</v>
      </c>
      <c r="L15" s="20">
        <v>0.8119379999999998</v>
      </c>
      <c r="M15" s="5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3" customFormat="1" ht="18.75" customHeight="1">
      <c r="A16" s="21" t="s">
        <v>24</v>
      </c>
      <c r="B16" s="44">
        <f aca="true" t="shared" si="0" ref="B16:K16">SUM(B5:B15)</f>
        <v>26491.37151818309</v>
      </c>
      <c r="C16" s="22">
        <f t="shared" si="0"/>
        <v>38942.41969824459</v>
      </c>
      <c r="D16" s="22">
        <f t="shared" si="0"/>
        <v>4390.935384607679</v>
      </c>
      <c r="E16" s="22">
        <f t="shared" si="0"/>
        <v>26422.571044097887</v>
      </c>
      <c r="F16" s="22">
        <f t="shared" si="0"/>
        <v>1213.7111161887167</v>
      </c>
      <c r="G16" s="22">
        <f t="shared" si="0"/>
        <v>8342.734435764203</v>
      </c>
      <c r="H16" s="22">
        <f t="shared" si="0"/>
        <v>12240.225173680403</v>
      </c>
      <c r="I16" s="22">
        <f t="shared" si="0"/>
        <v>3457.076352169371</v>
      </c>
      <c r="J16" s="22">
        <f t="shared" si="0"/>
        <v>3176.8091788079146</v>
      </c>
      <c r="K16" s="22">
        <f t="shared" si="0"/>
        <v>3754.676891499366</v>
      </c>
      <c r="L16" s="23">
        <f>SUM(L5:L15)</f>
        <v>953.4445212142773</v>
      </c>
      <c r="M16" s="5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4:25" ht="12.75"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4:25" ht="12.75"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4:25" ht="12.75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4:25" ht="12.75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4:25" ht="12.75"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4:25" ht="12.75"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4:25" ht="12.75"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4:25" ht="12.75"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4:25" ht="12.75"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4:25" ht="12.75"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3:25" ht="12.75">
      <c r="M30" s="2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50" spans="1:12" ht="27" customHeight="1">
      <c r="A50" s="47" t="s">
        <v>32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  <v>5.2244482662969484E-05</v>
      </c>
      <c r="C53" s="32">
        <f aca="true" t="shared" si="1" ref="C53:L53">IF(ISNUMBER(C5)=TRUE,C5/C$16,"")</f>
        <v>0.0006539425694995512</v>
      </c>
      <c r="D53" s="32"/>
      <c r="E53" s="32">
        <f t="shared" si="1"/>
        <v>5.238051958267535E-05</v>
      </c>
      <c r="F53" s="32">
        <f t="shared" si="1"/>
        <v>0.0013683923446423816</v>
      </c>
      <c r="G53" s="32">
        <f t="shared" si="1"/>
      </c>
      <c r="H53" s="32">
        <f t="shared" si="1"/>
        <v>0.0014460518290185952</v>
      </c>
      <c r="I53" s="32">
        <f t="shared" si="1"/>
        <v>3.202706238481583E-05</v>
      </c>
      <c r="J53" s="32">
        <f t="shared" si="1"/>
        <v>3.485258124365759E-05</v>
      </c>
      <c r="K53" s="32">
        <f t="shared" si="1"/>
        <v>2.9488556059423228E-05</v>
      </c>
      <c r="L53" s="33">
        <f t="shared" si="1"/>
        <v>0.00013935472598949412</v>
      </c>
    </row>
    <row r="54" spans="1:12" ht="18.75" customHeight="1">
      <c r="A54" s="30" t="s">
        <v>14</v>
      </c>
      <c r="B54" s="34">
        <f aca="true" t="shared" si="2" ref="B54:L64">IF(ISNUMBER(B6)=TRUE,B6/B$16,"")</f>
        <v>0.07735852591072467</v>
      </c>
      <c r="C54" s="35">
        <f t="shared" si="2"/>
        <v>0.6572726263117593</v>
      </c>
      <c r="D54" s="35"/>
      <c r="E54" s="35">
        <f t="shared" si="2"/>
        <v>0.08961204259980218</v>
      </c>
      <c r="F54" s="35">
        <f t="shared" si="2"/>
        <v>0.09291215223777022</v>
      </c>
      <c r="G54" s="35">
        <f t="shared" si="2"/>
        <v>0.0074450738517736785</v>
      </c>
      <c r="H54" s="35">
        <f t="shared" si="2"/>
        <v>0.11822514622620195</v>
      </c>
      <c r="I54" s="35">
        <f t="shared" si="2"/>
        <v>0.7714308763607386</v>
      </c>
      <c r="J54" s="35">
        <f t="shared" si="2"/>
        <v>0.8133928399720988</v>
      </c>
      <c r="K54" s="35">
        <f t="shared" si="2"/>
        <v>0.7397255929766253</v>
      </c>
      <c r="L54" s="36">
        <f t="shared" si="2"/>
        <v>0.19329919035591245</v>
      </c>
    </row>
    <row r="55" spans="1:12" ht="18.75" customHeight="1">
      <c r="A55" s="30" t="s">
        <v>15</v>
      </c>
      <c r="B55" s="34">
        <f t="shared" si="2"/>
        <v>0.0018849263416099936</v>
      </c>
      <c r="C55" s="35">
        <f t="shared" si="2"/>
        <v>0.04127277936127968</v>
      </c>
      <c r="D55" s="35"/>
      <c r="E55" s="35">
        <f t="shared" si="2"/>
        <v>0.00320754894966708</v>
      </c>
      <c r="F55" s="35">
        <f t="shared" si="2"/>
        <v>0.021501029076792594</v>
      </c>
      <c r="G55" s="35">
        <f t="shared" si="2"/>
        <v>0.0030619918680966644</v>
      </c>
      <c r="H55" s="35">
        <f t="shared" si="2"/>
        <v>0.20416796084549307</v>
      </c>
      <c r="I55" s="35">
        <f t="shared" si="2"/>
        <v>0.010479250762647054</v>
      </c>
      <c r="J55" s="35">
        <f t="shared" si="2"/>
        <v>0.005531701468639761</v>
      </c>
      <c r="K55" s="35">
        <f t="shared" si="2"/>
        <v>0.01373364512849153</v>
      </c>
      <c r="L55" s="36">
        <f t="shared" si="2"/>
        <v>0.7897164661883681</v>
      </c>
    </row>
    <row r="56" spans="1:12" ht="18.75" customHeight="1">
      <c r="A56" s="30" t="s">
        <v>16</v>
      </c>
      <c r="B56" s="34">
        <f t="shared" si="2"/>
        <v>2.5511702915650043E-05</v>
      </c>
      <c r="C56" s="35">
        <f t="shared" si="2"/>
      </c>
      <c r="D56" s="35"/>
      <c r="E56" s="35">
        <f t="shared" si="2"/>
        <v>0.03115187165648142</v>
      </c>
      <c r="F56" s="35">
        <f t="shared" si="2"/>
      </c>
      <c r="G56" s="35">
        <f t="shared" si="2"/>
      </c>
      <c r="H56" s="35">
        <f t="shared" si="2"/>
        <v>0.003341441796997771</v>
      </c>
      <c r="I56" s="35">
        <f t="shared" si="2"/>
        <v>0.02369599674840697</v>
      </c>
      <c r="J56" s="35">
        <f t="shared" si="2"/>
        <v>0.004717252172389962</v>
      </c>
      <c r="K56" s="35">
        <f t="shared" si="2"/>
        <v>0.022871312893639556</v>
      </c>
      <c r="L56" s="36">
        <f t="shared" si="2"/>
      </c>
    </row>
    <row r="57" spans="1:12" ht="18.75" customHeight="1">
      <c r="A57" s="30" t="s">
        <v>17</v>
      </c>
      <c r="B57" s="34">
        <f t="shared" si="2"/>
        <v>0.25756837056611487</v>
      </c>
      <c r="C57" s="35">
        <f t="shared" si="2"/>
      </c>
      <c r="D57" s="35"/>
      <c r="E57" s="35">
        <f t="shared" si="2"/>
        <v>0.025455973904940813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</c>
      <c r="D58" s="35"/>
      <c r="E58" s="35">
        <f t="shared" si="2"/>
        <v>0.4130827690380295</v>
      </c>
      <c r="F58" s="35">
        <f t="shared" si="2"/>
      </c>
      <c r="G58" s="35">
        <f t="shared" si="2"/>
        <v>5.9932388337397614E-05</v>
      </c>
      <c r="H58" s="35">
        <f t="shared" si="2"/>
        <v>4.931200132640304E-05</v>
      </c>
      <c r="I58" s="35">
        <f t="shared" si="2"/>
        <v>0.0032654500074654215</v>
      </c>
      <c r="J58" s="35">
        <f t="shared" si="2"/>
        <v>0.002843028803948852</v>
      </c>
      <c r="K58" s="35">
        <f t="shared" si="2"/>
        <v>0.004635594620513284</v>
      </c>
      <c r="L58" s="36">
        <f t="shared" si="2"/>
        <v>1.255447981887334E-06</v>
      </c>
    </row>
    <row r="59" spans="1:12" ht="18.75" customHeight="1">
      <c r="A59" s="30" t="s">
        <v>19</v>
      </c>
      <c r="B59" s="34">
        <f t="shared" si="2"/>
        <v>0.005529383863064435</v>
      </c>
      <c r="C59" s="35">
        <f t="shared" si="2"/>
        <v>0.28207587367098647</v>
      </c>
      <c r="D59" s="35"/>
      <c r="E59" s="35">
        <f t="shared" si="2"/>
        <v>0.10492717235846623</v>
      </c>
      <c r="F59" s="35">
        <f t="shared" si="2"/>
        <v>0.03776517540075839</v>
      </c>
      <c r="G59" s="35">
        <f t="shared" si="2"/>
        <v>0.013550377952771154</v>
      </c>
      <c r="H59" s="35">
        <f t="shared" si="2"/>
        <v>0.5316432399195594</v>
      </c>
      <c r="I59" s="35">
        <f t="shared" si="2"/>
        <v>0.12937856923197474</v>
      </c>
      <c r="J59" s="35">
        <f t="shared" si="2"/>
        <v>0.12067512312834905</v>
      </c>
      <c r="K59" s="35">
        <f t="shared" si="2"/>
        <v>0.1468514435283887</v>
      </c>
      <c r="L59" s="36">
        <f t="shared" si="2"/>
        <v>0.00624122755113067</v>
      </c>
    </row>
    <row r="60" spans="1:12" ht="18.75" customHeight="1">
      <c r="A60" s="30" t="s">
        <v>20</v>
      </c>
      <c r="B60" s="34">
        <f t="shared" si="2"/>
        <v>0.00011797094000417912</v>
      </c>
      <c r="C60" s="35">
        <f t="shared" si="2"/>
        <v>0.016019035458860315</v>
      </c>
      <c r="D60" s="35"/>
      <c r="E60" s="35">
        <f t="shared" si="2"/>
        <v>0.007409839590297318</v>
      </c>
      <c r="F60" s="35">
        <f t="shared" si="2"/>
        <v>0.007815011227535945</v>
      </c>
      <c r="G60" s="35">
        <f t="shared" si="2"/>
        <v>4.247240550784014E-05</v>
      </c>
      <c r="H60" s="35">
        <f t="shared" si="2"/>
        <v>0.13080318068352914</v>
      </c>
      <c r="I60" s="35">
        <f t="shared" si="2"/>
        <v>0.025848251787648695</v>
      </c>
      <c r="J60" s="35">
        <f t="shared" si="2"/>
        <v>0.027647153183106118</v>
      </c>
      <c r="K60" s="35">
        <f t="shared" si="2"/>
        <v>0.023799485969701068</v>
      </c>
      <c r="L60" s="36">
        <f t="shared" si="2"/>
        <v>0.009472129525164392</v>
      </c>
    </row>
    <row r="61" spans="1:12" ht="18.75" customHeight="1">
      <c r="A61" s="30" t="s">
        <v>21</v>
      </c>
      <c r="B61" s="34">
        <f t="shared" si="2"/>
        <v>0.18586265122666235</v>
      </c>
      <c r="C61" s="35">
        <f t="shared" si="2"/>
        <v>0.00045014842775140096</v>
      </c>
      <c r="D61" s="35"/>
      <c r="E61" s="35">
        <f t="shared" si="2"/>
        <v>0.00011526531596478796</v>
      </c>
      <c r="F61" s="35">
        <f t="shared" si="2"/>
        <v>0.00863575513167689</v>
      </c>
      <c r="G61" s="35">
        <f t="shared" si="2"/>
        <v>0.0003560277535944271</v>
      </c>
      <c r="H61" s="35">
        <f t="shared" si="2"/>
        <v>0.00266168322377389</v>
      </c>
      <c r="I61" s="35">
        <f t="shared" si="2"/>
        <v>0.0003475971825863587</v>
      </c>
      <c r="J61" s="35">
        <f t="shared" si="2"/>
        <v>0.00036977039975715463</v>
      </c>
      <c r="K61" s="35">
        <f t="shared" si="2"/>
        <v>0.00038981250379058023</v>
      </c>
      <c r="L61" s="36">
        <f t="shared" si="2"/>
        <v>0.00027879230944813523</v>
      </c>
    </row>
    <row r="62" spans="1:12" ht="18.75" customHeight="1">
      <c r="A62" s="30" t="s">
        <v>22</v>
      </c>
      <c r="B62" s="34">
        <f t="shared" si="2"/>
        <v>0.4694743513548744</v>
      </c>
      <c r="C62" s="35">
        <f t="shared" si="2"/>
      </c>
      <c r="D62" s="35"/>
      <c r="E62" s="35">
        <f t="shared" si="2"/>
        <v>0.23675860348939717</v>
      </c>
      <c r="F62" s="35">
        <f t="shared" si="2"/>
        <v>0.8298939398058415</v>
      </c>
      <c r="G62" s="35">
        <f t="shared" si="2"/>
        <v>0.9754631431288687</v>
      </c>
      <c r="H62" s="35">
        <f t="shared" si="2"/>
        <v>0.007344983341753966</v>
      </c>
      <c r="I62" s="35">
        <f t="shared" si="2"/>
        <v>0.022460094047756785</v>
      </c>
      <c r="J62" s="35">
        <f t="shared" si="2"/>
        <v>0.010832869732803294</v>
      </c>
      <c r="K62" s="35">
        <f t="shared" si="2"/>
        <v>0.03580693995384308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0.002126063611366502</v>
      </c>
      <c r="C63" s="38">
        <f t="shared" si="2"/>
        <v>0.0022555941998632276</v>
      </c>
      <c r="D63" s="38"/>
      <c r="E63" s="38">
        <f t="shared" si="2"/>
        <v>0.08822653257737091</v>
      </c>
      <c r="F63" s="38">
        <f t="shared" si="2"/>
        <v>0.0001085447749821184</v>
      </c>
      <c r="G63" s="38">
        <f t="shared" si="2"/>
        <v>2.098065105004946E-05</v>
      </c>
      <c r="H63" s="38">
        <f t="shared" si="2"/>
        <v>0.00031700013234587515</v>
      </c>
      <c r="I63" s="38">
        <f t="shared" si="2"/>
        <v>0.013061886808390547</v>
      </c>
      <c r="J63" s="38">
        <f t="shared" si="2"/>
        <v>0.013955408557663529</v>
      </c>
      <c r="K63" s="38">
        <f t="shared" si="2"/>
        <v>0.012156683868947431</v>
      </c>
      <c r="L63" s="39">
        <f t="shared" si="2"/>
        <v>0.0008515838960047101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4" max="14" width="10.28125" style="0" bestFit="1" customWidth="1"/>
    <col min="15" max="16" width="10.421875" style="0" bestFit="1" customWidth="1"/>
    <col min="17" max="17" width="10.28125" style="0" bestFit="1" customWidth="1"/>
    <col min="18" max="18" width="10.421875" style="0" bestFit="1" customWidth="1"/>
    <col min="19" max="19" width="9.421875" style="0" bestFit="1" customWidth="1"/>
    <col min="20" max="20" width="10.28125" style="0" bestFit="1" customWidth="1"/>
    <col min="21" max="21" width="10.421875" style="0" bestFit="1" customWidth="1"/>
    <col min="22" max="24" width="9.421875" style="0" bestFit="1" customWidth="1"/>
    <col min="25" max="25" width="11.28125" style="0" bestFit="1" customWidth="1"/>
  </cols>
  <sheetData>
    <row r="1" spans="1:12" ht="32.2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25" s="13" customFormat="1" ht="18.75" customHeight="1">
      <c r="A5" s="9" t="s">
        <v>13</v>
      </c>
      <c r="B5" s="10">
        <v>94.708833</v>
      </c>
      <c r="C5" s="11">
        <v>335.297924</v>
      </c>
      <c r="D5" s="11">
        <v>5327.718000000001</v>
      </c>
      <c r="E5" s="11">
        <v>94.673428</v>
      </c>
      <c r="F5" s="11">
        <v>47.86217</v>
      </c>
      <c r="G5" s="11">
        <v>3.18</v>
      </c>
      <c r="H5" s="11">
        <v>3224.5102999999995</v>
      </c>
      <c r="I5" s="11">
        <v>108.49192999999998</v>
      </c>
      <c r="J5" s="11">
        <v>44.23182</v>
      </c>
      <c r="K5" s="11">
        <v>121.43977</v>
      </c>
      <c r="L5" s="12">
        <v>2257.0602949999998</v>
      </c>
      <c r="M5" s="5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3" customFormat="1" ht="18.75" customHeight="1">
      <c r="A6" s="9" t="s">
        <v>14</v>
      </c>
      <c r="B6" s="15">
        <v>906.5124849999997</v>
      </c>
      <c r="C6" s="16">
        <v>10822.483235999996</v>
      </c>
      <c r="D6" s="16">
        <v>1274.7279119999992</v>
      </c>
      <c r="E6" s="16">
        <v>1066.4931829999996</v>
      </c>
      <c r="F6" s="16">
        <v>62.40694600000001</v>
      </c>
      <c r="G6" s="16">
        <v>26.459146000000008</v>
      </c>
      <c r="H6" s="16">
        <v>1092.0926919999997</v>
      </c>
      <c r="I6" s="16">
        <v>1110.1726100000003</v>
      </c>
      <c r="J6" s="16">
        <v>1075.8140799999994</v>
      </c>
      <c r="K6" s="16">
        <v>1155.9835899999996</v>
      </c>
      <c r="L6" s="17">
        <v>105.10475800000003</v>
      </c>
      <c r="M6" s="5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3" customFormat="1" ht="18.75" customHeight="1">
      <c r="A7" s="9" t="s">
        <v>15</v>
      </c>
      <c r="B7" s="15">
        <v>12.760098999999995</v>
      </c>
      <c r="C7" s="16">
        <v>2800.1711330000003</v>
      </c>
      <c r="D7" s="16">
        <v>605.6207049999999</v>
      </c>
      <c r="E7" s="16">
        <v>31.957990999999996</v>
      </c>
      <c r="F7" s="16">
        <v>10.261227999999997</v>
      </c>
      <c r="G7" s="16"/>
      <c r="H7" s="16">
        <v>1631.9374319999997</v>
      </c>
      <c r="I7" s="16">
        <v>77.88193299999999</v>
      </c>
      <c r="J7" s="16">
        <v>49.99195299999998</v>
      </c>
      <c r="K7" s="16">
        <v>124.440093</v>
      </c>
      <c r="L7" s="17">
        <v>762.9621000000002</v>
      </c>
      <c r="M7" s="5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3" customFormat="1" ht="18.75" customHeight="1">
      <c r="A8" s="9" t="s">
        <v>16</v>
      </c>
      <c r="B8" s="15">
        <v>0.820129</v>
      </c>
      <c r="C8" s="16">
        <v>164.16500000000002</v>
      </c>
      <c r="D8" s="16">
        <v>167.866116</v>
      </c>
      <c r="E8" s="16">
        <v>437.161099</v>
      </c>
      <c r="F8" s="16"/>
      <c r="G8" s="16">
        <v>1.591</v>
      </c>
      <c r="H8" s="16">
        <v>1186.3100000000002</v>
      </c>
      <c r="I8" s="16">
        <v>82.34352999999994</v>
      </c>
      <c r="J8" s="16">
        <v>37.0422</v>
      </c>
      <c r="K8" s="16">
        <v>137.05606</v>
      </c>
      <c r="L8" s="17">
        <v>1321.779</v>
      </c>
      <c r="M8" s="5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3" customFormat="1" ht="18.75" customHeight="1">
      <c r="A9" s="9" t="s">
        <v>17</v>
      </c>
      <c r="B9" s="15">
        <v>5707.943919000001</v>
      </c>
      <c r="C9" s="16"/>
      <c r="D9" s="16"/>
      <c r="E9" s="16">
        <v>605.3184959999999</v>
      </c>
      <c r="F9" s="16"/>
      <c r="G9" s="16"/>
      <c r="H9" s="16"/>
      <c r="I9" s="16"/>
      <c r="J9" s="16"/>
      <c r="K9" s="16"/>
      <c r="L9" s="17"/>
      <c r="M9" s="5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3" customFormat="1" ht="18.75" customHeight="1">
      <c r="A10" s="9" t="s">
        <v>18</v>
      </c>
      <c r="B10" s="15"/>
      <c r="C10" s="16">
        <v>0.5</v>
      </c>
      <c r="D10" s="16"/>
      <c r="E10" s="16">
        <v>5186.562306000003</v>
      </c>
      <c r="F10" s="16"/>
      <c r="G10" s="16"/>
      <c r="H10" s="16">
        <v>4.756461</v>
      </c>
      <c r="I10" s="16">
        <v>3.52765</v>
      </c>
      <c r="J10" s="16">
        <v>1.5142599999999997</v>
      </c>
      <c r="K10" s="16">
        <v>4.492850000000001</v>
      </c>
      <c r="L10" s="53">
        <v>0.002153</v>
      </c>
      <c r="M10" s="5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t="18.75" customHeight="1">
      <c r="A11" s="9" t="s">
        <v>19</v>
      </c>
      <c r="B11" s="15">
        <v>149.70390630642598</v>
      </c>
      <c r="C11" s="16">
        <v>11493.479107596859</v>
      </c>
      <c r="D11" s="16">
        <v>1645.4898658552113</v>
      </c>
      <c r="E11" s="16">
        <v>2741.7045868744694</v>
      </c>
      <c r="F11" s="16">
        <v>46.69296633355339</v>
      </c>
      <c r="G11" s="16">
        <v>131.77473775869962</v>
      </c>
      <c r="H11" s="16">
        <v>7916.645835129035</v>
      </c>
      <c r="I11" s="16">
        <v>494.77965882164744</v>
      </c>
      <c r="J11" s="16">
        <v>434.0087290566947</v>
      </c>
      <c r="K11" s="16">
        <v>610.0645220174814</v>
      </c>
      <c r="L11" s="17">
        <v>6.737415456459173</v>
      </c>
      <c r="M11" s="5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3" customFormat="1" ht="18.75" customHeight="1">
      <c r="A12" s="9" t="s">
        <v>20</v>
      </c>
      <c r="B12" s="15">
        <v>19.322280729869362</v>
      </c>
      <c r="C12" s="16">
        <v>3025.574312997529</v>
      </c>
      <c r="D12" s="16">
        <v>383.33189647389696</v>
      </c>
      <c r="E12" s="16">
        <v>1027.3140932922245</v>
      </c>
      <c r="F12" s="16">
        <v>5.459028589245115</v>
      </c>
      <c r="G12" s="52">
        <v>0.31932412941838517</v>
      </c>
      <c r="H12" s="16">
        <v>4765.281017356673</v>
      </c>
      <c r="I12" s="16">
        <v>316.57767774740336</v>
      </c>
      <c r="J12" s="16">
        <v>315.60226774740346</v>
      </c>
      <c r="K12" s="16">
        <v>316.57767774740336</v>
      </c>
      <c r="L12" s="17">
        <v>665.4522918534333</v>
      </c>
      <c r="M12" s="5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ht="18.75" customHeight="1">
      <c r="A13" s="9" t="s">
        <v>21</v>
      </c>
      <c r="B13" s="15">
        <v>13740.743885999998</v>
      </c>
      <c r="C13" s="16">
        <v>8.229605000000001</v>
      </c>
      <c r="D13" s="16">
        <v>33.017423</v>
      </c>
      <c r="E13" s="16">
        <v>4.650881000000001</v>
      </c>
      <c r="F13" s="16">
        <v>34.526770000000006</v>
      </c>
      <c r="G13" s="52">
        <v>0.4155</v>
      </c>
      <c r="H13" s="16">
        <v>94.69524700000002</v>
      </c>
      <c r="I13" s="16">
        <v>4.684220000000001</v>
      </c>
      <c r="J13" s="16">
        <v>4.629110000000002</v>
      </c>
      <c r="K13" s="16">
        <v>6.514980000000001</v>
      </c>
      <c r="L13" s="17">
        <v>2.2998450000000012</v>
      </c>
      <c r="M13" s="5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3" customFormat="1" ht="18.75" customHeight="1">
      <c r="A14" s="9" t="s">
        <v>22</v>
      </c>
      <c r="B14" s="15">
        <v>3219.870217000004</v>
      </c>
      <c r="C14" s="16"/>
      <c r="D14" s="16"/>
      <c r="E14" s="16">
        <v>6170.736210999998</v>
      </c>
      <c r="F14" s="16">
        <v>318.9137470000001</v>
      </c>
      <c r="G14" s="16">
        <v>2382.225426999998</v>
      </c>
      <c r="H14" s="16">
        <v>46.62393000000002</v>
      </c>
      <c r="I14" s="16">
        <v>18.432379999999963</v>
      </c>
      <c r="J14" s="16">
        <v>8.074649999999997</v>
      </c>
      <c r="K14" s="16">
        <v>32.422049999999984</v>
      </c>
      <c r="L14" s="17"/>
      <c r="M14" s="5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3" customFormat="1" ht="18.75" customHeight="1">
      <c r="A15" s="9" t="s">
        <v>23</v>
      </c>
      <c r="B15" s="18">
        <v>3128.1795420000008</v>
      </c>
      <c r="C15" s="19">
        <v>63.994893000000005</v>
      </c>
      <c r="D15" s="19">
        <v>-13.558881000000007</v>
      </c>
      <c r="E15" s="19">
        <v>222.12382399999993</v>
      </c>
      <c r="F15" s="19">
        <v>416.365863</v>
      </c>
      <c r="G15" s="19"/>
      <c r="H15" s="19">
        <v>3.018895</v>
      </c>
      <c r="I15" s="19">
        <v>43.00873999999998</v>
      </c>
      <c r="J15" s="19">
        <v>43.00873999999998</v>
      </c>
      <c r="K15" s="19">
        <v>43.00873999999998</v>
      </c>
      <c r="L15" s="20">
        <v>0.6386670000000001</v>
      </c>
      <c r="M15" s="5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3" customFormat="1" ht="18.75" customHeight="1">
      <c r="A16" s="21" t="s">
        <v>24</v>
      </c>
      <c r="B16" s="44">
        <f aca="true" t="shared" si="0" ref="B16:K16">SUM(B5:B15)</f>
        <v>26980.565297036297</v>
      </c>
      <c r="C16" s="22">
        <f t="shared" si="0"/>
        <v>28713.895211594387</v>
      </c>
      <c r="D16" s="22">
        <f t="shared" si="0"/>
        <v>9424.213037329107</v>
      </c>
      <c r="E16" s="22">
        <f t="shared" si="0"/>
        <v>17588.696099166693</v>
      </c>
      <c r="F16" s="22">
        <f t="shared" si="0"/>
        <v>942.4887189227986</v>
      </c>
      <c r="G16" s="22">
        <f t="shared" si="0"/>
        <v>2545.965134888116</v>
      </c>
      <c r="H16" s="22">
        <f t="shared" si="0"/>
        <v>19965.87180948571</v>
      </c>
      <c r="I16" s="22">
        <f t="shared" si="0"/>
        <v>2259.9003295690504</v>
      </c>
      <c r="J16" s="22">
        <f t="shared" si="0"/>
        <v>2013.9178098040975</v>
      </c>
      <c r="K16" s="22">
        <f t="shared" si="0"/>
        <v>2552.000332764884</v>
      </c>
      <c r="L16" s="23">
        <f>SUM(L5:L15)</f>
        <v>5122.036525309893</v>
      </c>
      <c r="M16" s="5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4:25" ht="12.75"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4:25" ht="12.75"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4:25" ht="12.75"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4:25" ht="12.75"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4:25" ht="12.75"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4:25" ht="12.75"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4:25" ht="12.75"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4:25" ht="12.75"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4:25" ht="12.75"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4:25" ht="12.75"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3:25" ht="12.75">
      <c r="M30" s="2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50" spans="1:12" ht="27" customHeight="1">
      <c r="A50" s="47" t="s">
        <v>34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  <v>0.0035102612549931774</v>
      </c>
      <c r="C53" s="32">
        <f aca="true" t="shared" si="1" ref="C53:L53">IF(ISNUMBER(C5)=TRUE,C5/C$16,"")</f>
        <v>0.01167720093457087</v>
      </c>
      <c r="D53" s="32"/>
      <c r="E53" s="32">
        <f t="shared" si="1"/>
        <v>0.005382629131018154</v>
      </c>
      <c r="F53" s="32">
        <f t="shared" si="1"/>
        <v>0.05078275107070061</v>
      </c>
      <c r="G53" s="32">
        <f t="shared" si="1"/>
        <v>0.00124903517193677</v>
      </c>
      <c r="H53" s="32">
        <f t="shared" si="1"/>
        <v>0.16150110201889842</v>
      </c>
      <c r="I53" s="32">
        <f t="shared" si="1"/>
        <v>0.04800739598134788</v>
      </c>
      <c r="J53" s="32">
        <f t="shared" si="1"/>
        <v>0.021963071077018094</v>
      </c>
      <c r="K53" s="32">
        <f t="shared" si="1"/>
        <v>0.04758611056622783</v>
      </c>
      <c r="L53" s="33">
        <f t="shared" si="1"/>
        <v>0.44065681371989895</v>
      </c>
    </row>
    <row r="54" spans="1:12" ht="18.75" customHeight="1">
      <c r="A54" s="30" t="s">
        <v>14</v>
      </c>
      <c r="B54" s="34">
        <f aca="true" t="shared" si="2" ref="B54:L64">IF(ISNUMBER(B6)=TRUE,B6/B$16,"")</f>
        <v>0.03359872096896266</v>
      </c>
      <c r="C54" s="35">
        <f t="shared" si="2"/>
        <v>0.37690752704390956</v>
      </c>
      <c r="D54" s="35"/>
      <c r="E54" s="35">
        <f t="shared" si="2"/>
        <v>0.060635147539477206</v>
      </c>
      <c r="F54" s="35">
        <f t="shared" si="2"/>
        <v>0.06621505886174103</v>
      </c>
      <c r="G54" s="35">
        <f t="shared" si="2"/>
        <v>0.010392579865852236</v>
      </c>
      <c r="H54" s="35">
        <f t="shared" si="2"/>
        <v>0.05469797174001441</v>
      </c>
      <c r="I54" s="35">
        <f t="shared" si="2"/>
        <v>0.4912484836053383</v>
      </c>
      <c r="J54" s="35">
        <f t="shared" si="2"/>
        <v>0.5341896649221491</v>
      </c>
      <c r="K54" s="35">
        <f t="shared" si="2"/>
        <v>0.4529715671108811</v>
      </c>
      <c r="L54" s="36">
        <f t="shared" si="2"/>
        <v>0.020520110991133746</v>
      </c>
    </row>
    <row r="55" spans="1:12" ht="18.75" customHeight="1">
      <c r="A55" s="30" t="s">
        <v>15</v>
      </c>
      <c r="B55" s="34">
        <f t="shared" si="2"/>
        <v>0.0004729366808856907</v>
      </c>
      <c r="C55" s="35">
        <f t="shared" si="2"/>
        <v>0.09751972389553469</v>
      </c>
      <c r="D55" s="35"/>
      <c r="E55" s="35">
        <f t="shared" si="2"/>
        <v>0.0018169619180306426</v>
      </c>
      <c r="F55" s="35">
        <f t="shared" si="2"/>
        <v>0.010887374876728384</v>
      </c>
      <c r="G55" s="35">
        <f t="shared" si="2"/>
      </c>
      <c r="H55" s="35">
        <f t="shared" si="2"/>
        <v>0.08173634728159841</v>
      </c>
      <c r="I55" s="35">
        <f t="shared" si="2"/>
        <v>0.0344625521670027</v>
      </c>
      <c r="J55" s="35">
        <f t="shared" si="2"/>
        <v>0.024823233975403848</v>
      </c>
      <c r="K55" s="35">
        <f t="shared" si="2"/>
        <v>0.048761785569666954</v>
      </c>
      <c r="L55" s="36">
        <f t="shared" si="2"/>
        <v>0.14895678627630238</v>
      </c>
    </row>
    <row r="56" spans="1:12" ht="18.75" customHeight="1">
      <c r="A56" s="30" t="s">
        <v>16</v>
      </c>
      <c r="B56" s="34">
        <f t="shared" si="2"/>
        <v>3.0397028044853004E-05</v>
      </c>
      <c r="C56" s="35">
        <f t="shared" si="2"/>
        <v>0.005717266807246403</v>
      </c>
      <c r="D56" s="35"/>
      <c r="E56" s="35">
        <f t="shared" si="2"/>
        <v>0.024854662138412382</v>
      </c>
      <c r="F56" s="35">
        <f t="shared" si="2"/>
      </c>
      <c r="G56" s="35">
        <f t="shared" si="2"/>
        <v>0.0006249103643243399</v>
      </c>
      <c r="H56" s="35">
        <f t="shared" si="2"/>
        <v>0.05941688954631016</v>
      </c>
      <c r="I56" s="35">
        <f t="shared" si="2"/>
        <v>0.03643679719968109</v>
      </c>
      <c r="J56" s="35">
        <f t="shared" si="2"/>
        <v>0.01839310413745398</v>
      </c>
      <c r="K56" s="35">
        <f t="shared" si="2"/>
        <v>0.05370534566173467</v>
      </c>
      <c r="L56" s="36">
        <f t="shared" si="2"/>
        <v>0.25805731635621826</v>
      </c>
    </row>
    <row r="57" spans="1:12" ht="18.75" customHeight="1">
      <c r="A57" s="30" t="s">
        <v>17</v>
      </c>
      <c r="B57" s="34">
        <f t="shared" si="2"/>
        <v>0.21155761030800177</v>
      </c>
      <c r="C57" s="35">
        <f t="shared" si="2"/>
      </c>
      <c r="D57" s="35"/>
      <c r="E57" s="35">
        <f t="shared" si="2"/>
        <v>0.03441520011416186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  <v>1.7413172135492957E-05</v>
      </c>
      <c r="D58" s="35"/>
      <c r="E58" s="35">
        <f t="shared" si="2"/>
        <v>0.2948804321114929</v>
      </c>
      <c r="F58" s="35">
        <f t="shared" si="2"/>
      </c>
      <c r="G58" s="35">
        <f t="shared" si="2"/>
      </c>
      <c r="H58" s="35">
        <f t="shared" si="2"/>
        <v>0.00023822956720278166</v>
      </c>
      <c r="I58" s="35">
        <f t="shared" si="2"/>
        <v>0.0015609759217446117</v>
      </c>
      <c r="J58" s="35">
        <f t="shared" si="2"/>
        <v>0.0007518976159942189</v>
      </c>
      <c r="K58" s="35">
        <f t="shared" si="2"/>
        <v>0.0017605209303136588</v>
      </c>
      <c r="L58" s="36">
        <f t="shared" si="2"/>
        <v>4.2034061829923004E-07</v>
      </c>
    </row>
    <row r="59" spans="1:12" ht="18.75" customHeight="1">
      <c r="A59" s="30" t="s">
        <v>19</v>
      </c>
      <c r="B59" s="34">
        <f t="shared" si="2"/>
        <v>0.005548583013672821</v>
      </c>
      <c r="C59" s="35">
        <f t="shared" si="2"/>
        <v>0.40027586027255213</v>
      </c>
      <c r="D59" s="35"/>
      <c r="E59" s="35">
        <f t="shared" si="2"/>
        <v>0.15587878552318407</v>
      </c>
      <c r="F59" s="35">
        <f t="shared" si="2"/>
        <v>0.04954220182807102</v>
      </c>
      <c r="G59" s="35">
        <f t="shared" si="2"/>
        <v>0.05175826485325791</v>
      </c>
      <c r="H59" s="35">
        <f t="shared" si="2"/>
        <v>0.3965088983175714</v>
      </c>
      <c r="I59" s="35">
        <f t="shared" si="2"/>
        <v>0.21893870820223252</v>
      </c>
      <c r="J59" s="35">
        <f t="shared" si="2"/>
        <v>0.21550468789931035</v>
      </c>
      <c r="K59" s="35">
        <f t="shared" si="2"/>
        <v>0.23905346491727383</v>
      </c>
      <c r="L59" s="36">
        <f t="shared" si="2"/>
        <v>0.0013153782529989957</v>
      </c>
    </row>
    <row r="60" spans="1:12" ht="18.75" customHeight="1">
      <c r="A60" s="30" t="s">
        <v>20</v>
      </c>
      <c r="B60" s="34">
        <f t="shared" si="2"/>
        <v>0.0007161555185054568</v>
      </c>
      <c r="C60" s="35">
        <f t="shared" si="2"/>
        <v>0.10536969264190363</v>
      </c>
      <c r="D60" s="35"/>
      <c r="E60" s="35">
        <f t="shared" si="2"/>
        <v>0.058407632237212626</v>
      </c>
      <c r="F60" s="35">
        <f t="shared" si="2"/>
        <v>0.005792142101694775</v>
      </c>
      <c r="G60" s="35">
        <f t="shared" si="2"/>
        <v>0.00012542360656970193</v>
      </c>
      <c r="H60" s="35">
        <f t="shared" si="2"/>
        <v>0.2386713218850131</v>
      </c>
      <c r="I60" s="35">
        <f t="shared" si="2"/>
        <v>0.1400847964864773</v>
      </c>
      <c r="J60" s="35">
        <f t="shared" si="2"/>
        <v>0.15671059971315485</v>
      </c>
      <c r="K60" s="35">
        <f t="shared" si="2"/>
        <v>0.12405079798889261</v>
      </c>
      <c r="L60" s="36">
        <f t="shared" si="2"/>
        <v>0.1299194741320538</v>
      </c>
    </row>
    <row r="61" spans="1:12" ht="18.75" customHeight="1">
      <c r="A61" s="30" t="s">
        <v>21</v>
      </c>
      <c r="B61" s="34">
        <f t="shared" si="2"/>
        <v>0.5092830240850944</v>
      </c>
      <c r="C61" s="35">
        <f t="shared" si="2"/>
        <v>0.0002866070569442271</v>
      </c>
      <c r="D61" s="35"/>
      <c r="E61" s="35">
        <f t="shared" si="2"/>
        <v>0.00026442443338482307</v>
      </c>
      <c r="F61" s="35">
        <f t="shared" si="2"/>
        <v>0.03663361619803979</v>
      </c>
      <c r="G61" s="35">
        <f t="shared" si="2"/>
        <v>0.0001631994068992855</v>
      </c>
      <c r="H61" s="35">
        <f t="shared" si="2"/>
        <v>0.004742855603981724</v>
      </c>
      <c r="I61" s="35">
        <f t="shared" si="2"/>
        <v>0.002072755129379203</v>
      </c>
      <c r="J61" s="35">
        <f t="shared" si="2"/>
        <v>0.002298559542730443</v>
      </c>
      <c r="K61" s="35">
        <f t="shared" si="2"/>
        <v>0.0025528915166486486</v>
      </c>
      <c r="L61" s="36">
        <f t="shared" si="2"/>
        <v>0.0004490098789096113</v>
      </c>
    </row>
    <row r="62" spans="1:12" ht="18.75" customHeight="1">
      <c r="A62" s="30" t="s">
        <v>22</v>
      </c>
      <c r="B62" s="34">
        <f t="shared" si="2"/>
        <v>0.11934035412348062</v>
      </c>
      <c r="C62" s="35">
        <f t="shared" si="2"/>
      </c>
      <c r="D62" s="35"/>
      <c r="E62" s="35">
        <f t="shared" si="2"/>
        <v>0.3508353419837842</v>
      </c>
      <c r="F62" s="35">
        <f t="shared" si="2"/>
        <v>0.3383740734472633</v>
      </c>
      <c r="G62" s="35">
        <f t="shared" si="2"/>
        <v>0.9356865867311597</v>
      </c>
      <c r="H62" s="35">
        <f t="shared" si="2"/>
        <v>0.0023351812755729087</v>
      </c>
      <c r="I62" s="35">
        <f t="shared" si="2"/>
        <v>0.008156280061924195</v>
      </c>
      <c r="J62" s="35">
        <f t="shared" si="2"/>
        <v>0.004009423801056435</v>
      </c>
      <c r="K62" s="35">
        <f t="shared" si="2"/>
        <v>0.012704563390426105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0.11594195701835863</v>
      </c>
      <c r="C63" s="38">
        <f t="shared" si="2"/>
        <v>0.0022287081752029067</v>
      </c>
      <c r="D63" s="38"/>
      <c r="E63" s="38">
        <f t="shared" si="2"/>
        <v>0.01262878286984125</v>
      </c>
      <c r="F63" s="38">
        <f t="shared" si="2"/>
        <v>0.4417727816157611</v>
      </c>
      <c r="G63" s="38">
        <f t="shared" si="2"/>
      </c>
      <c r="H63" s="38">
        <f t="shared" si="2"/>
        <v>0.000151202763836525</v>
      </c>
      <c r="I63" s="38">
        <f t="shared" si="2"/>
        <v>0.019031255244872456</v>
      </c>
      <c r="J63" s="38">
        <f t="shared" si="2"/>
        <v>0.021355757315728603</v>
      </c>
      <c r="K63" s="38">
        <f t="shared" si="2"/>
        <v>0.016852952347934658</v>
      </c>
      <c r="L63" s="39">
        <f t="shared" si="2"/>
        <v>0.00012469005186591472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N34" sqref="N34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0" width="9.28125" style="0" bestFit="1" customWidth="1"/>
    <col min="21" max="21" width="10.28125" style="0" bestFit="1" customWidth="1"/>
    <col min="22" max="25" width="9.28125" style="0" bestFit="1" customWidth="1"/>
  </cols>
  <sheetData>
    <row r="1" spans="1:12" ht="32.2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12" s="13" customFormat="1" ht="18.75" customHeight="1">
      <c r="A5" s="9" t="s">
        <v>13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5" s="13" customFormat="1" ht="18.75" customHeight="1">
      <c r="A6" s="9" t="s">
        <v>14</v>
      </c>
      <c r="B6" s="15">
        <v>1272.5055599999982</v>
      </c>
      <c r="C6" s="16">
        <v>15348.121877999993</v>
      </c>
      <c r="D6" s="16">
        <v>1417.0011780000004</v>
      </c>
      <c r="E6" s="16">
        <v>1482.5991240000003</v>
      </c>
      <c r="F6" s="16">
        <v>81.72555499999993</v>
      </c>
      <c r="G6" s="16">
        <v>37.65929199999999</v>
      </c>
      <c r="H6" s="16">
        <v>1303.8125860000005</v>
      </c>
      <c r="I6" s="16">
        <v>1589.1320499999993</v>
      </c>
      <c r="J6" s="16">
        <v>1539.9198300000005</v>
      </c>
      <c r="K6" s="16">
        <v>1654.7477899999988</v>
      </c>
      <c r="L6" s="17">
        <v>151.39560999999995</v>
      </c>
      <c r="M6" s="51"/>
      <c r="O6" s="14"/>
    </row>
    <row r="7" spans="1:15" s="13" customFormat="1" ht="18.75" customHeight="1">
      <c r="A7" s="9" t="s">
        <v>15</v>
      </c>
      <c r="B7" s="15">
        <v>50.20270299999999</v>
      </c>
      <c r="C7" s="16">
        <v>1394.2556869999999</v>
      </c>
      <c r="D7" s="16">
        <v>1301.983369</v>
      </c>
      <c r="E7" s="16">
        <v>125.05328399999998</v>
      </c>
      <c r="F7" s="16">
        <v>46.937995000000036</v>
      </c>
      <c r="G7" s="16">
        <v>13.525278000000002</v>
      </c>
      <c r="H7" s="16">
        <v>3101.748260000001</v>
      </c>
      <c r="I7" s="16">
        <v>40.0734</v>
      </c>
      <c r="J7" s="16">
        <v>28.954869999999993</v>
      </c>
      <c r="K7" s="16">
        <v>67.97944999999999</v>
      </c>
      <c r="L7" s="17">
        <v>232.09446999999994</v>
      </c>
      <c r="M7" s="51"/>
      <c r="O7" s="14"/>
    </row>
    <row r="8" spans="1:15" s="13" customFormat="1" ht="18.75" customHeight="1">
      <c r="A8" s="9" t="s">
        <v>16</v>
      </c>
      <c r="B8" s="15">
        <v>9.16666</v>
      </c>
      <c r="C8" s="16">
        <v>1228.6</v>
      </c>
      <c r="D8" s="16">
        <v>740.8768190000001</v>
      </c>
      <c r="E8" s="16">
        <v>1926.9614679999993</v>
      </c>
      <c r="F8" s="16">
        <v>4.14993</v>
      </c>
      <c r="G8" s="16">
        <v>3.96</v>
      </c>
      <c r="H8" s="16">
        <v>279.1</v>
      </c>
      <c r="I8" s="16">
        <v>30.97834</v>
      </c>
      <c r="J8" s="16">
        <v>14.895389999999999</v>
      </c>
      <c r="K8" s="16">
        <v>38.836999999999996</v>
      </c>
      <c r="L8" s="17">
        <v>103.74588</v>
      </c>
      <c r="M8" s="51"/>
      <c r="O8" s="14"/>
    </row>
    <row r="9" spans="1:15" s="13" customFormat="1" ht="18.75" customHeight="1">
      <c r="A9" s="9" t="s">
        <v>17</v>
      </c>
      <c r="B9" s="15">
        <v>6961.567245000002</v>
      </c>
      <c r="C9" s="16"/>
      <c r="D9" s="16"/>
      <c r="E9" s="16">
        <v>685.7861120000001</v>
      </c>
      <c r="F9" s="16"/>
      <c r="G9" s="16"/>
      <c r="H9" s="16"/>
      <c r="I9" s="16"/>
      <c r="J9" s="16"/>
      <c r="K9" s="16"/>
      <c r="L9" s="17"/>
      <c r="M9" s="51"/>
      <c r="O9" s="14"/>
    </row>
    <row r="10" spans="1:15" s="13" customFormat="1" ht="18.75" customHeight="1">
      <c r="A10" s="9" t="s">
        <v>18</v>
      </c>
      <c r="B10" s="15"/>
      <c r="C10" s="52">
        <v>0.134</v>
      </c>
      <c r="D10" s="16"/>
      <c r="E10" s="16">
        <v>8232.518764999995</v>
      </c>
      <c r="F10" s="16"/>
      <c r="G10" s="52">
        <v>0.075</v>
      </c>
      <c r="H10" s="16">
        <v>1.136563</v>
      </c>
      <c r="I10" s="16">
        <v>3.4017999999999997</v>
      </c>
      <c r="J10" s="16">
        <v>1.2034699999999998</v>
      </c>
      <c r="K10" s="16">
        <v>4.005860000000001</v>
      </c>
      <c r="L10" s="60">
        <v>0.33885299999999996</v>
      </c>
      <c r="M10" s="51"/>
      <c r="O10" s="14"/>
    </row>
    <row r="11" spans="1:15" s="13" customFormat="1" ht="18.75" customHeight="1">
      <c r="A11" s="9" t="s">
        <v>19</v>
      </c>
      <c r="B11" s="15">
        <v>186.76418419361335</v>
      </c>
      <c r="C11" s="16">
        <v>13471.388299816268</v>
      </c>
      <c r="D11" s="16">
        <v>1905.583944703341</v>
      </c>
      <c r="E11" s="16">
        <v>3220.7189889605693</v>
      </c>
      <c r="F11" s="16">
        <v>55.01677814277903</v>
      </c>
      <c r="G11" s="16">
        <v>151.6145595700786</v>
      </c>
      <c r="H11" s="16">
        <v>9034.066140139363</v>
      </c>
      <c r="I11" s="16">
        <v>570.855997113241</v>
      </c>
      <c r="J11" s="16">
        <v>496.04906782535517</v>
      </c>
      <c r="K11" s="16">
        <v>704.9528988182858</v>
      </c>
      <c r="L11" s="17">
        <v>7.721410777464591</v>
      </c>
      <c r="M11" s="51"/>
      <c r="O11" s="14"/>
    </row>
    <row r="12" spans="1:15" s="13" customFormat="1" ht="18.75" customHeight="1">
      <c r="A12" s="9" t="s">
        <v>20</v>
      </c>
      <c r="B12" s="15">
        <v>2.9972510000000003</v>
      </c>
      <c r="C12" s="16">
        <v>625.5109600000004</v>
      </c>
      <c r="D12" s="16">
        <v>161.66887100000008</v>
      </c>
      <c r="E12" s="16">
        <v>199.7580190000002</v>
      </c>
      <c r="F12" s="16">
        <v>7.8849279999999995</v>
      </c>
      <c r="G12" s="16">
        <v>0.37948999999999905</v>
      </c>
      <c r="H12" s="16">
        <v>1687.9798399999997</v>
      </c>
      <c r="I12" s="16">
        <v>91.84274000000006</v>
      </c>
      <c r="J12" s="16">
        <v>90.66746000000005</v>
      </c>
      <c r="K12" s="16">
        <v>91.84274000000006</v>
      </c>
      <c r="L12" s="17">
        <v>8.906004999999999</v>
      </c>
      <c r="M12" s="51"/>
      <c r="O12" s="14"/>
    </row>
    <row r="13" spans="1:15" s="13" customFormat="1" ht="18.75" customHeight="1">
      <c r="A13" s="9" t="s">
        <v>21</v>
      </c>
      <c r="B13" s="15">
        <v>7492.035416999997</v>
      </c>
      <c r="C13" s="16">
        <v>32.96875300000001</v>
      </c>
      <c r="D13" s="16">
        <v>30.848750999999996</v>
      </c>
      <c r="E13" s="16">
        <v>7.511540999999997</v>
      </c>
      <c r="F13" s="16">
        <v>34.818371</v>
      </c>
      <c r="G13" s="16">
        <v>24.599687</v>
      </c>
      <c r="H13" s="16">
        <v>99.46333</v>
      </c>
      <c r="I13" s="16">
        <v>2.61651</v>
      </c>
      <c r="J13" s="16">
        <v>2.5911700000000004</v>
      </c>
      <c r="K13" s="16">
        <v>2.8443300000000016</v>
      </c>
      <c r="L13" s="17">
        <v>2.8868240000000003</v>
      </c>
      <c r="M13" s="51"/>
      <c r="O13" s="14"/>
    </row>
    <row r="14" spans="1:15" s="13" customFormat="1" ht="18.75" customHeight="1">
      <c r="A14" s="9" t="s">
        <v>22</v>
      </c>
      <c r="B14" s="15">
        <v>11808.054115000015</v>
      </c>
      <c r="C14" s="16"/>
      <c r="D14" s="16"/>
      <c r="E14" s="16">
        <v>7902.25681300001</v>
      </c>
      <c r="F14" s="16">
        <v>972.2143390000011</v>
      </c>
      <c r="G14" s="16">
        <v>7461.969574999994</v>
      </c>
      <c r="H14" s="16">
        <v>94.91969999999992</v>
      </c>
      <c r="I14" s="16">
        <v>76.44038000000002</v>
      </c>
      <c r="J14" s="16">
        <v>34.18393999999999</v>
      </c>
      <c r="K14" s="16">
        <v>130.72274000000002</v>
      </c>
      <c r="L14" s="17"/>
      <c r="M14" s="51"/>
      <c r="O14" s="14"/>
    </row>
    <row r="15" spans="1:15" s="13" customFormat="1" ht="18.75" customHeight="1">
      <c r="A15" s="9" t="s">
        <v>23</v>
      </c>
      <c r="B15" s="18">
        <v>256.70000100000004</v>
      </c>
      <c r="C15" s="19">
        <v>69.44067399999997</v>
      </c>
      <c r="D15" s="19">
        <v>-83.67105500000002</v>
      </c>
      <c r="E15" s="19">
        <v>548.3477590000001</v>
      </c>
      <c r="F15" s="19">
        <v>24.461956999999998</v>
      </c>
      <c r="G15" s="61">
        <v>0.001398</v>
      </c>
      <c r="H15" s="19">
        <v>3.2736960000000006</v>
      </c>
      <c r="I15" s="19">
        <v>46.55811999999998</v>
      </c>
      <c r="J15" s="19">
        <v>46.55155999999999</v>
      </c>
      <c r="K15" s="19">
        <v>46.56201999999998</v>
      </c>
      <c r="L15" s="20">
        <v>0.6925020000000001</v>
      </c>
      <c r="M15" s="51"/>
      <c r="O15" s="14"/>
    </row>
    <row r="16" spans="1:24" s="13" customFormat="1" ht="18.75" customHeight="1">
      <c r="A16" s="21" t="s">
        <v>24</v>
      </c>
      <c r="B16" s="44">
        <f aca="true" t="shared" si="0" ref="B16:K16">SUM(B5:B15)</f>
        <v>28039.99313619363</v>
      </c>
      <c r="C16" s="22">
        <f t="shared" si="0"/>
        <v>32170.42025181626</v>
      </c>
      <c r="D16" s="22">
        <f t="shared" si="0"/>
        <v>5474.291877703342</v>
      </c>
      <c r="E16" s="22">
        <f t="shared" si="0"/>
        <v>24331.511873960575</v>
      </c>
      <c r="F16" s="22">
        <f t="shared" si="0"/>
        <v>1227.20985314278</v>
      </c>
      <c r="G16" s="22">
        <f t="shared" si="0"/>
        <v>7693.784279570073</v>
      </c>
      <c r="H16" s="22">
        <f t="shared" si="0"/>
        <v>15605.500115139366</v>
      </c>
      <c r="I16" s="22">
        <f t="shared" si="0"/>
        <v>2451.89933711324</v>
      </c>
      <c r="J16" s="22">
        <f t="shared" si="0"/>
        <v>2255.0167578253554</v>
      </c>
      <c r="K16" s="22">
        <f t="shared" si="0"/>
        <v>2742.4948288182845</v>
      </c>
      <c r="L16" s="23">
        <f>SUM(L5:L15)</f>
        <v>507.78155477746446</v>
      </c>
      <c r="M16" s="51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20" spans="14:25" ht="12.75"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4:25" ht="12.75"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4:25" ht="12.75"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4:25" ht="12.75"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4:25" ht="12.75"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4:25" ht="12.75"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4:25" ht="12.75"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4:25" ht="12.75"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4:25" ht="12.75"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4:25" ht="12.75"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3:25" ht="12.75">
      <c r="M30" s="26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50" spans="1:12" ht="27" customHeight="1">
      <c r="A50" s="47" t="s">
        <v>28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</c>
      <c r="C53" s="32">
        <f aca="true" t="shared" si="1" ref="C53:L53">IF(ISNUMBER(C5)=TRUE,C5/C$16,"")</f>
      </c>
      <c r="D53" s="32"/>
      <c r="E53" s="32">
        <f t="shared" si="1"/>
      </c>
      <c r="F53" s="32">
        <f t="shared" si="1"/>
      </c>
      <c r="G53" s="32">
        <f t="shared" si="1"/>
      </c>
      <c r="H53" s="32">
        <f t="shared" si="1"/>
      </c>
      <c r="I53" s="32">
        <f t="shared" si="1"/>
      </c>
      <c r="J53" s="32">
        <f t="shared" si="1"/>
      </c>
      <c r="K53" s="32">
        <f t="shared" si="1"/>
      </c>
      <c r="L53" s="33">
        <f t="shared" si="1"/>
      </c>
    </row>
    <row r="54" spans="1:12" ht="18.75" customHeight="1">
      <c r="A54" s="30" t="s">
        <v>14</v>
      </c>
      <c r="B54" s="34">
        <f aca="true" t="shared" si="2" ref="B54:L64">IF(ISNUMBER(B6)=TRUE,B6/B$16,"")</f>
        <v>0.045381807114548325</v>
      </c>
      <c r="C54" s="35">
        <f t="shared" si="2"/>
        <v>0.47708801308349325</v>
      </c>
      <c r="D54" s="35"/>
      <c r="E54" s="35">
        <f t="shared" si="2"/>
        <v>0.06093329225409409</v>
      </c>
      <c r="F54" s="35">
        <f t="shared" si="2"/>
        <v>0.06659460465600707</v>
      </c>
      <c r="G54" s="35">
        <f t="shared" si="2"/>
        <v>0.004894768378156866</v>
      </c>
      <c r="H54" s="35">
        <f t="shared" si="2"/>
        <v>0.08354827313320978</v>
      </c>
      <c r="I54" s="35">
        <f t="shared" si="2"/>
        <v>0.6481228759868153</v>
      </c>
      <c r="J54" s="35">
        <f t="shared" si="2"/>
        <v>0.68288620235578</v>
      </c>
      <c r="K54" s="35">
        <f t="shared" si="2"/>
        <v>0.6033731668741247</v>
      </c>
      <c r="L54" s="36">
        <f t="shared" si="2"/>
        <v>0.29815106235268657</v>
      </c>
    </row>
    <row r="55" spans="1:12" ht="18.75" customHeight="1">
      <c r="A55" s="30" t="s">
        <v>15</v>
      </c>
      <c r="B55" s="34">
        <f t="shared" si="2"/>
        <v>0.0017903964083072134</v>
      </c>
      <c r="C55" s="35">
        <f t="shared" si="2"/>
        <v>0.04333967899972596</v>
      </c>
      <c r="D55" s="35"/>
      <c r="E55" s="35">
        <f t="shared" si="2"/>
        <v>0.005139560774019603</v>
      </c>
      <c r="F55" s="35">
        <f t="shared" si="2"/>
        <v>0.03824773316462203</v>
      </c>
      <c r="G55" s="35">
        <f t="shared" si="2"/>
        <v>0.0017579486905962213</v>
      </c>
      <c r="H55" s="35">
        <f t="shared" si="2"/>
        <v>0.19875993957994986</v>
      </c>
      <c r="I55" s="35">
        <f t="shared" si="2"/>
        <v>0.016343819419267304</v>
      </c>
      <c r="J55" s="35">
        <f t="shared" si="2"/>
        <v>0.012840201696737219</v>
      </c>
      <c r="K55" s="35">
        <f t="shared" si="2"/>
        <v>0.02478744874399333</v>
      </c>
      <c r="L55" s="36">
        <f t="shared" si="2"/>
        <v>0.4570754250845434</v>
      </c>
    </row>
    <row r="56" spans="1:12" ht="18.75" customHeight="1">
      <c r="A56" s="30" t="s">
        <v>16</v>
      </c>
      <c r="B56" s="34">
        <f t="shared" si="2"/>
        <v>0.00032691377474582204</v>
      </c>
      <c r="C56" s="35">
        <f t="shared" si="2"/>
        <v>0.03819036215203425</v>
      </c>
      <c r="D56" s="35"/>
      <c r="E56" s="35">
        <f t="shared" si="2"/>
        <v>0.07919612550103065</v>
      </c>
      <c r="F56" s="35">
        <f t="shared" si="2"/>
        <v>0.003381597686306366</v>
      </c>
      <c r="G56" s="35">
        <f t="shared" si="2"/>
        <v>0.0005147011998393701</v>
      </c>
      <c r="H56" s="35">
        <f t="shared" si="2"/>
        <v>0.017884719998767402</v>
      </c>
      <c r="I56" s="35">
        <f t="shared" si="2"/>
        <v>0.012634425700556106</v>
      </c>
      <c r="J56" s="35">
        <f t="shared" si="2"/>
        <v>0.006605445369002266</v>
      </c>
      <c r="K56" s="35">
        <f t="shared" si="2"/>
        <v>0.01416119352054877</v>
      </c>
      <c r="L56" s="36">
        <f t="shared" si="2"/>
        <v>0.20431202950147861</v>
      </c>
    </row>
    <row r="57" spans="1:12" ht="18.75" customHeight="1">
      <c r="A57" s="30" t="s">
        <v>17</v>
      </c>
      <c r="B57" s="34">
        <f t="shared" si="2"/>
        <v>0.24827278705764408</v>
      </c>
      <c r="C57" s="35">
        <f t="shared" si="2"/>
      </c>
      <c r="D57" s="35"/>
      <c r="E57" s="35">
        <f t="shared" si="2"/>
        <v>0.028185100685581478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  <v>4.16531705060442E-06</v>
      </c>
      <c r="D58" s="35"/>
      <c r="E58" s="35">
        <f t="shared" si="2"/>
        <v>0.33834801584238516</v>
      </c>
      <c r="F58" s="35">
        <f t="shared" si="2"/>
      </c>
      <c r="G58" s="35">
        <f t="shared" si="2"/>
        <v>9.748128784836554E-06</v>
      </c>
      <c r="H58" s="35">
        <f t="shared" si="2"/>
        <v>7.283092445703717E-05</v>
      </c>
      <c r="I58" s="35">
        <f t="shared" si="2"/>
        <v>0.001387414217422617</v>
      </c>
      <c r="J58" s="35">
        <f t="shared" si="2"/>
        <v>0.0005336856126783627</v>
      </c>
      <c r="K58" s="35">
        <f t="shared" si="2"/>
        <v>0.0014606627359534854</v>
      </c>
      <c r="L58" s="36">
        <f t="shared" si="2"/>
        <v>0.0006673204192076304</v>
      </c>
    </row>
    <row r="59" spans="1:12" ht="18.75" customHeight="1">
      <c r="A59" s="30" t="s">
        <v>19</v>
      </c>
      <c r="B59" s="34">
        <f t="shared" si="2"/>
        <v>0.006660635874141523</v>
      </c>
      <c r="C59" s="35">
        <f t="shared" si="2"/>
        <v>0.41875077149654916</v>
      </c>
      <c r="D59" s="35"/>
      <c r="E59" s="35">
        <f t="shared" si="2"/>
        <v>0.13236822297127215</v>
      </c>
      <c r="F59" s="35">
        <f t="shared" si="2"/>
        <v>0.044830782609743346</v>
      </c>
      <c r="G59" s="35">
        <f t="shared" si="2"/>
        <v>0.019706110031271998</v>
      </c>
      <c r="H59" s="35">
        <f t="shared" si="2"/>
        <v>0.578902699271723</v>
      </c>
      <c r="I59" s="35">
        <f t="shared" si="2"/>
        <v>0.23282195499320216</v>
      </c>
      <c r="J59" s="35">
        <f t="shared" si="2"/>
        <v>0.21997577893998638</v>
      </c>
      <c r="K59" s="35">
        <f t="shared" si="2"/>
        <v>0.2570480321095239</v>
      </c>
      <c r="L59" s="36">
        <f t="shared" si="2"/>
        <v>0.015206166322541006</v>
      </c>
    </row>
    <row r="60" spans="1:12" ht="18.75" customHeight="1">
      <c r="A60" s="30" t="s">
        <v>20</v>
      </c>
      <c r="B60" s="34">
        <f t="shared" si="2"/>
        <v>0.00010689200191462211</v>
      </c>
      <c r="C60" s="35">
        <f t="shared" si="2"/>
        <v>0.01944366766438762</v>
      </c>
      <c r="D60" s="35"/>
      <c r="E60" s="35">
        <f t="shared" si="2"/>
        <v>0.00820984820157353</v>
      </c>
      <c r="F60" s="35">
        <f t="shared" si="2"/>
        <v>0.006425085310232288</v>
      </c>
      <c r="G60" s="35">
        <f t="shared" si="2"/>
        <v>4.93242319007682E-05</v>
      </c>
      <c r="H60" s="35">
        <f t="shared" si="2"/>
        <v>0.10816569975623143</v>
      </c>
      <c r="I60" s="35">
        <f t="shared" si="2"/>
        <v>0.03745779388648627</v>
      </c>
      <c r="J60" s="35">
        <f t="shared" si="2"/>
        <v>0.040207000540180456</v>
      </c>
      <c r="K60" s="35">
        <f t="shared" si="2"/>
        <v>0.03348875594400819</v>
      </c>
      <c r="L60" s="36">
        <f t="shared" si="2"/>
        <v>0.01753904787641028</v>
      </c>
    </row>
    <row r="61" spans="1:12" ht="18.75" customHeight="1">
      <c r="A61" s="30" t="s">
        <v>21</v>
      </c>
      <c r="B61" s="34">
        <f t="shared" si="2"/>
        <v>0.26719105745177174</v>
      </c>
      <c r="C61" s="35">
        <f t="shared" si="2"/>
        <v>0.0010248157388661615</v>
      </c>
      <c r="D61" s="35"/>
      <c r="E61" s="35">
        <f t="shared" si="2"/>
        <v>0.00030871657457664186</v>
      </c>
      <c r="F61" s="35">
        <f t="shared" si="2"/>
        <v>0.028371978036872105</v>
      </c>
      <c r="G61" s="35">
        <f t="shared" si="2"/>
        <v>0.0031973455592355943</v>
      </c>
      <c r="H61" s="35">
        <f t="shared" si="2"/>
        <v>0.006373607334987466</v>
      </c>
      <c r="I61" s="35">
        <f t="shared" si="2"/>
        <v>0.0010671359791958527</v>
      </c>
      <c r="J61" s="35">
        <f t="shared" si="2"/>
        <v>0.0011490690661202967</v>
      </c>
      <c r="K61" s="35">
        <f t="shared" si="2"/>
        <v>0.0010371323111028788</v>
      </c>
      <c r="L61" s="36">
        <f t="shared" si="2"/>
        <v>0.005685169090604625</v>
      </c>
    </row>
    <row r="62" spans="1:12" ht="18.75" customHeight="1">
      <c r="A62" s="30" t="s">
        <v>22</v>
      </c>
      <c r="B62" s="34">
        <f t="shared" si="2"/>
        <v>0.42111472915299486</v>
      </c>
      <c r="C62" s="35">
        <f t="shared" si="2"/>
      </c>
      <c r="D62" s="35"/>
      <c r="E62" s="35">
        <f t="shared" si="2"/>
        <v>0.32477459082421234</v>
      </c>
      <c r="F62" s="35">
        <f t="shared" si="2"/>
        <v>0.7922152323909745</v>
      </c>
      <c r="G62" s="35">
        <f t="shared" si="2"/>
        <v>0.9698698720750938</v>
      </c>
      <c r="H62" s="35">
        <f t="shared" si="2"/>
        <v>0.006082451654844144</v>
      </c>
      <c r="I62" s="35">
        <f t="shared" si="2"/>
        <v>0.03117598624175069</v>
      </c>
      <c r="J62" s="35">
        <f t="shared" si="2"/>
        <v>0.015159062513116562</v>
      </c>
      <c r="K62" s="35">
        <f t="shared" si="2"/>
        <v>0.04766562861900718</v>
      </c>
      <c r="L62" s="36">
        <f t="shared" si="2"/>
      </c>
    </row>
    <row r="63" spans="1:12" ht="18.75" customHeight="1">
      <c r="A63" s="30" t="s">
        <v>23</v>
      </c>
      <c r="B63" s="37">
        <f t="shared" si="2"/>
        <v>0.009154781163931716</v>
      </c>
      <c r="C63" s="38">
        <f t="shared" si="2"/>
        <v>0.0021585255478930067</v>
      </c>
      <c r="D63" s="38"/>
      <c r="E63" s="38">
        <f t="shared" si="2"/>
        <v>0.02253652637125432</v>
      </c>
      <c r="F63" s="38">
        <f t="shared" si="2"/>
        <v>0.0199329861452424</v>
      </c>
      <c r="G63" s="38">
        <f t="shared" si="2"/>
        <v>1.8170512054935337E-07</v>
      </c>
      <c r="H63" s="38">
        <f t="shared" si="2"/>
        <v>0.00020977834582975585</v>
      </c>
      <c r="I63" s="38">
        <f t="shared" si="2"/>
        <v>0.018988593575303744</v>
      </c>
      <c r="J63" s="38">
        <f t="shared" si="2"/>
        <v>0.02064355390639863</v>
      </c>
      <c r="K63" s="38">
        <f t="shared" si="2"/>
        <v>0.01697797914173757</v>
      </c>
      <c r="L63" s="39">
        <f t="shared" si="2"/>
        <v>0.001363779352527859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O24" sqref="O24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0" width="9.28125" style="0" bestFit="1" customWidth="1"/>
    <col min="21" max="21" width="10.28125" style="0" bestFit="1" customWidth="1"/>
    <col min="22" max="25" width="9.28125" style="0" bestFit="1" customWidth="1"/>
  </cols>
  <sheetData>
    <row r="1" spans="1:12" ht="32.2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>
      <c r="A3" s="3"/>
      <c r="B3" s="4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</row>
    <row r="4" spans="1:12" ht="18.75" customHeight="1">
      <c r="A4" s="6"/>
      <c r="B4" s="43" t="s">
        <v>11</v>
      </c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8" t="s">
        <v>11</v>
      </c>
    </row>
    <row r="5" spans="1:15" s="13" customFormat="1" ht="18.75" customHeight="1">
      <c r="A5" s="9" t="s">
        <v>13</v>
      </c>
      <c r="B5" s="10">
        <v>28.685553</v>
      </c>
      <c r="C5" s="11">
        <v>80.10254</v>
      </c>
      <c r="D5" s="11">
        <v>634</v>
      </c>
      <c r="E5" s="11">
        <v>28.685553</v>
      </c>
      <c r="F5" s="11">
        <v>1.147422</v>
      </c>
      <c r="G5" s="11"/>
      <c r="H5" s="11">
        <v>836</v>
      </c>
      <c r="I5" s="11">
        <v>2.2948500000000003</v>
      </c>
      <c r="J5" s="11">
        <v>2.2948500000000003</v>
      </c>
      <c r="K5" s="11">
        <v>2.2948500000000003</v>
      </c>
      <c r="L5" s="12">
        <v>2.753813</v>
      </c>
      <c r="M5" s="51"/>
      <c r="O5" s="14"/>
    </row>
    <row r="6" spans="1:15" s="13" customFormat="1" ht="18.75" customHeight="1">
      <c r="A6" s="9" t="s">
        <v>14</v>
      </c>
      <c r="B6" s="15">
        <v>292.75254200000006</v>
      </c>
      <c r="C6" s="16">
        <v>3518.1647019999978</v>
      </c>
      <c r="D6" s="16">
        <v>324.542446</v>
      </c>
      <c r="E6" s="16">
        <v>343.01893799999993</v>
      </c>
      <c r="F6" s="16">
        <v>18.594322999999992</v>
      </c>
      <c r="G6" s="16">
        <v>8.696192000000002</v>
      </c>
      <c r="H6" s="16">
        <v>297.9503279999998</v>
      </c>
      <c r="I6" s="16">
        <v>363.2967000000002</v>
      </c>
      <c r="J6" s="16">
        <v>352.0042300000002</v>
      </c>
      <c r="K6" s="16">
        <v>378.3531300000003</v>
      </c>
      <c r="L6" s="17">
        <v>21.63461100000002</v>
      </c>
      <c r="M6" s="51"/>
      <c r="O6" s="14"/>
    </row>
    <row r="7" spans="1:15" s="13" customFormat="1" ht="18.75" customHeight="1">
      <c r="A7" s="9" t="s">
        <v>15</v>
      </c>
      <c r="B7" s="15">
        <v>8.953466999999998</v>
      </c>
      <c r="C7" s="16">
        <v>180.00705300000007</v>
      </c>
      <c r="D7" s="16">
        <v>380.78854</v>
      </c>
      <c r="E7" s="16">
        <v>25.208159999999992</v>
      </c>
      <c r="F7" s="16">
        <v>7.585249000000002</v>
      </c>
      <c r="G7" s="16">
        <v>0.505</v>
      </c>
      <c r="H7" s="16">
        <v>529.5958340000001</v>
      </c>
      <c r="I7" s="16">
        <v>26.089219999999997</v>
      </c>
      <c r="J7" s="16">
        <v>17.396779999999993</v>
      </c>
      <c r="K7" s="16">
        <v>37.94281</v>
      </c>
      <c r="L7" s="17">
        <v>18.75658599999999</v>
      </c>
      <c r="M7" s="51"/>
      <c r="O7" s="14"/>
    </row>
    <row r="8" spans="1:15" s="13" customFormat="1" ht="18.75" customHeight="1">
      <c r="A8" s="9" t="s">
        <v>16</v>
      </c>
      <c r="B8" s="15"/>
      <c r="C8" s="16">
        <v>54.47</v>
      </c>
      <c r="D8" s="16">
        <v>10.998</v>
      </c>
      <c r="E8" s="16">
        <v>261.4487700000001</v>
      </c>
      <c r="F8" s="16"/>
      <c r="G8" s="16"/>
      <c r="H8" s="16">
        <v>185.56</v>
      </c>
      <c r="I8" s="16">
        <v>27.603769999999997</v>
      </c>
      <c r="J8" s="16">
        <v>27.111589999999996</v>
      </c>
      <c r="K8" s="16">
        <v>54.91020999999999</v>
      </c>
      <c r="L8" s="17">
        <v>10.37</v>
      </c>
      <c r="M8" s="51"/>
      <c r="O8" s="14"/>
    </row>
    <row r="9" spans="1:15" s="13" customFormat="1" ht="18.75" customHeight="1">
      <c r="A9" s="9" t="s">
        <v>17</v>
      </c>
      <c r="B9" s="15">
        <v>1670.3324140000004</v>
      </c>
      <c r="C9" s="16"/>
      <c r="D9" s="16"/>
      <c r="E9" s="16">
        <v>173.65904600000002</v>
      </c>
      <c r="F9" s="16"/>
      <c r="G9" s="16"/>
      <c r="H9" s="16"/>
      <c r="I9" s="16"/>
      <c r="J9" s="16"/>
      <c r="K9" s="16"/>
      <c r="L9" s="17"/>
      <c r="M9" s="51"/>
      <c r="O9" s="14"/>
    </row>
    <row r="10" spans="1:15" s="13" customFormat="1" ht="18.75" customHeight="1">
      <c r="A10" s="9" t="s">
        <v>18</v>
      </c>
      <c r="B10" s="15"/>
      <c r="C10" s="16"/>
      <c r="D10" s="16"/>
      <c r="E10" s="16">
        <v>1382.382729999997</v>
      </c>
      <c r="F10" s="16"/>
      <c r="G10" s="16"/>
      <c r="H10" s="52">
        <v>0.002872</v>
      </c>
      <c r="I10" s="52">
        <v>0.30981000000000003</v>
      </c>
      <c r="J10" s="52">
        <v>0.15008999999999997</v>
      </c>
      <c r="K10" s="52">
        <v>0.41635000000000005</v>
      </c>
      <c r="L10" s="53">
        <v>0.000957</v>
      </c>
      <c r="M10" s="51"/>
      <c r="O10" s="14"/>
    </row>
    <row r="11" spans="1:15" s="13" customFormat="1" ht="18.75" customHeight="1">
      <c r="A11" s="9" t="s">
        <v>19</v>
      </c>
      <c r="B11" s="15">
        <v>46.05159902511391</v>
      </c>
      <c r="C11" s="16">
        <v>3068.3132425948456</v>
      </c>
      <c r="D11" s="16">
        <v>434.8695850806397</v>
      </c>
      <c r="E11" s="16">
        <v>772.5290331219029</v>
      </c>
      <c r="F11" s="16">
        <v>13.131464395541348</v>
      </c>
      <c r="G11" s="16">
        <v>34.63263922819032</v>
      </c>
      <c r="H11" s="16">
        <v>1941.2248433355257</v>
      </c>
      <c r="I11" s="16">
        <v>130.9153290527265</v>
      </c>
      <c r="J11" s="16">
        <v>112.33471531474306</v>
      </c>
      <c r="K11" s="16">
        <v>161.85152630289588</v>
      </c>
      <c r="L11" s="17">
        <v>1.699425203793189</v>
      </c>
      <c r="M11" s="51"/>
      <c r="O11" s="14"/>
    </row>
    <row r="12" spans="1:15" s="13" customFormat="1" ht="18.75" customHeight="1">
      <c r="A12" s="9" t="s">
        <v>20</v>
      </c>
      <c r="B12" s="15">
        <v>4.099387531273418</v>
      </c>
      <c r="C12" s="16">
        <v>608.9527849784515</v>
      </c>
      <c r="D12" s="16">
        <v>86.21076113374883</v>
      </c>
      <c r="E12" s="16">
        <v>191.0410977392346</v>
      </c>
      <c r="F12" s="16">
        <v>4.326297932083633</v>
      </c>
      <c r="G12" s="16">
        <v>0.21552620100488382</v>
      </c>
      <c r="H12" s="16">
        <v>940.9077363887166</v>
      </c>
      <c r="I12" s="16">
        <v>54.70138194717181</v>
      </c>
      <c r="J12" s="16">
        <v>54.188431947171836</v>
      </c>
      <c r="K12" s="16">
        <v>54.701381947171825</v>
      </c>
      <c r="L12" s="17">
        <v>2.949160606007998</v>
      </c>
      <c r="M12" s="51"/>
      <c r="O12" s="14"/>
    </row>
    <row r="13" spans="1:15" s="13" customFormat="1" ht="18.75" customHeight="1">
      <c r="A13" s="9" t="s">
        <v>21</v>
      </c>
      <c r="B13" s="15">
        <v>4478.711160999999</v>
      </c>
      <c r="C13" s="16">
        <v>3.444752000000001</v>
      </c>
      <c r="D13" s="16">
        <v>6.250754000000001</v>
      </c>
      <c r="E13" s="16">
        <v>6.420172000000003</v>
      </c>
      <c r="F13" s="16">
        <v>6.707021999999998</v>
      </c>
      <c r="G13" s="16">
        <v>11.635899000000002</v>
      </c>
      <c r="H13" s="16">
        <v>5.192899000000001</v>
      </c>
      <c r="I13" s="16">
        <v>0.5751900000000001</v>
      </c>
      <c r="J13" s="16">
        <v>0.5522600000000001</v>
      </c>
      <c r="K13" s="16">
        <v>0.6922400000000006</v>
      </c>
      <c r="L13" s="60">
        <v>0.27226199999999995</v>
      </c>
      <c r="M13" s="51"/>
      <c r="O13" s="14"/>
    </row>
    <row r="14" spans="1:15" s="13" customFormat="1" ht="18.75" customHeight="1">
      <c r="A14" s="9" t="s">
        <v>22</v>
      </c>
      <c r="B14" s="15">
        <v>3680.619248000007</v>
      </c>
      <c r="C14" s="16">
        <v>262.22416200000004</v>
      </c>
      <c r="D14" s="16"/>
      <c r="E14" s="16">
        <v>6494.084392000005</v>
      </c>
      <c r="F14" s="16">
        <v>452.92170899999917</v>
      </c>
      <c r="G14" s="16">
        <v>3534.3496430000005</v>
      </c>
      <c r="H14" s="16">
        <v>96.96121899999996</v>
      </c>
      <c r="I14" s="16">
        <v>68.66860999999997</v>
      </c>
      <c r="J14" s="16">
        <v>45.51920999999995</v>
      </c>
      <c r="K14" s="16">
        <v>105.30665000000008</v>
      </c>
      <c r="L14" s="17">
        <v>5.025689</v>
      </c>
      <c r="M14" s="51"/>
      <c r="O14" s="14"/>
    </row>
    <row r="15" spans="1:15" s="13" customFormat="1" ht="18.75" customHeight="1">
      <c r="A15" s="9" t="s">
        <v>23</v>
      </c>
      <c r="B15" s="18">
        <v>756.9503779999998</v>
      </c>
      <c r="C15" s="19">
        <v>18.378753999999994</v>
      </c>
      <c r="D15" s="19">
        <v>-12.618507999999999</v>
      </c>
      <c r="E15" s="19">
        <v>251.1684570000001</v>
      </c>
      <c r="F15" s="19">
        <v>141.50906300000003</v>
      </c>
      <c r="G15" s="19"/>
      <c r="H15" s="19">
        <v>0.8669999999999999</v>
      </c>
      <c r="I15" s="19">
        <v>12.351870000000002</v>
      </c>
      <c r="J15" s="19">
        <v>12.351870000000002</v>
      </c>
      <c r="K15" s="19">
        <v>12.351870000000002</v>
      </c>
      <c r="L15" s="56">
        <v>0.183418</v>
      </c>
      <c r="M15" s="51"/>
      <c r="O15" s="14"/>
    </row>
    <row r="16" spans="1:25" s="13" customFormat="1" ht="18.75" customHeight="1">
      <c r="A16" s="21" t="s">
        <v>24</v>
      </c>
      <c r="B16" s="44">
        <f aca="true" t="shared" si="0" ref="B16:K16">SUM(B5:B15)</f>
        <v>10967.155749556394</v>
      </c>
      <c r="C16" s="22">
        <f t="shared" si="0"/>
        <v>7794.057990573296</v>
      </c>
      <c r="D16" s="22">
        <f t="shared" si="0"/>
        <v>1865.0415782143884</v>
      </c>
      <c r="E16" s="22">
        <f t="shared" si="0"/>
        <v>9929.64634886114</v>
      </c>
      <c r="F16" s="22">
        <f t="shared" si="0"/>
        <v>645.9225503276241</v>
      </c>
      <c r="G16" s="22">
        <f t="shared" si="0"/>
        <v>3590.034899429196</v>
      </c>
      <c r="H16" s="22">
        <f t="shared" si="0"/>
        <v>4834.262731724242</v>
      </c>
      <c r="I16" s="22">
        <f t="shared" si="0"/>
        <v>686.8067309998985</v>
      </c>
      <c r="J16" s="22">
        <f t="shared" si="0"/>
        <v>623.904027261915</v>
      </c>
      <c r="K16" s="22">
        <f t="shared" si="0"/>
        <v>808.821018250068</v>
      </c>
      <c r="L16" s="23">
        <f>SUM(L5:L15)</f>
        <v>63.6459218098012</v>
      </c>
      <c r="M16" s="5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12" s="13" customFormat="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7" ht="12.75">
      <c r="A18" s="26"/>
      <c r="G18" s="26"/>
    </row>
    <row r="19" spans="14:25" ht="12.75"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4:25" ht="12.75"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4:25" ht="12.75"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4:25" ht="12.75"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4:25" ht="12.75"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4:25" ht="12.75"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4:25" ht="12.75"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4:25" ht="12.75"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4:25" ht="12.75"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4:25" ht="12.75"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4:25" ht="12.75"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3:25" ht="12.75">
      <c r="M30" s="26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50" spans="1:12" ht="27" customHeight="1">
      <c r="A50" s="47" t="s">
        <v>30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6" customHeight="1"/>
    <row r="52" spans="1:12" ht="18.75" customHeight="1">
      <c r="A52" s="3"/>
      <c r="B52" s="45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</row>
    <row r="53" spans="1:12" ht="18.75" customHeight="1">
      <c r="A53" s="30" t="s">
        <v>13</v>
      </c>
      <c r="B53" s="31">
        <f>IF(ISNUMBER(B5)=TRUE,B5/B$16,"")</f>
        <v>0.0026155872730411703</v>
      </c>
      <c r="C53" s="32">
        <f aca="true" t="shared" si="1" ref="C53:L53">IF(ISNUMBER(C5)=TRUE,C5/C$16,"")</f>
        <v>0.010277385682385464</v>
      </c>
      <c r="D53" s="32"/>
      <c r="E53" s="32">
        <f t="shared" si="1"/>
        <v>0.002888879622917288</v>
      </c>
      <c r="F53" s="32">
        <f t="shared" si="1"/>
        <v>0.0017764080220113168</v>
      </c>
      <c r="G53" s="32">
        <f t="shared" si="1"/>
      </c>
      <c r="H53" s="32">
        <f t="shared" si="1"/>
        <v>0.17293226421349733</v>
      </c>
      <c r="I53" s="32">
        <f t="shared" si="1"/>
        <v>0.003341333007408076</v>
      </c>
      <c r="J53" s="32">
        <f t="shared" si="1"/>
        <v>0.00367820994852566</v>
      </c>
      <c r="K53" s="32">
        <f t="shared" si="1"/>
        <v>0.0028372778998313414</v>
      </c>
      <c r="L53" s="33">
        <f t="shared" si="1"/>
        <v>0.04326770548204904</v>
      </c>
    </row>
    <row r="54" spans="1:12" ht="18.75" customHeight="1">
      <c r="A54" s="30" t="s">
        <v>14</v>
      </c>
      <c r="B54" s="34">
        <f aca="true" t="shared" si="2" ref="B54:L64">IF(ISNUMBER(B6)=TRUE,B6/B$16,"")</f>
        <v>0.02669357020956336</v>
      </c>
      <c r="C54" s="35">
        <f t="shared" si="2"/>
        <v>0.4513906242749443</v>
      </c>
      <c r="D54" s="35"/>
      <c r="E54" s="35">
        <f t="shared" si="2"/>
        <v>0.034544929995350915</v>
      </c>
      <c r="F54" s="35">
        <f t="shared" si="2"/>
        <v>0.02878723306775495</v>
      </c>
      <c r="G54" s="35">
        <f t="shared" si="2"/>
        <v>0.002422314056440696</v>
      </c>
      <c r="H54" s="35">
        <f t="shared" si="2"/>
        <v>0.061633044072002575</v>
      </c>
      <c r="I54" s="35">
        <f t="shared" si="2"/>
        <v>0.5289649672930388</v>
      </c>
      <c r="J54" s="35">
        <f t="shared" si="2"/>
        <v>0.5641961177022965</v>
      </c>
      <c r="K54" s="35">
        <f t="shared" si="2"/>
        <v>0.467783503968022</v>
      </c>
      <c r="L54" s="36">
        <f t="shared" si="2"/>
        <v>0.3399214024215513</v>
      </c>
    </row>
    <row r="55" spans="1:12" ht="18.75" customHeight="1">
      <c r="A55" s="30" t="s">
        <v>15</v>
      </c>
      <c r="B55" s="34">
        <f t="shared" si="2"/>
        <v>0.0008163891536200854</v>
      </c>
      <c r="C55" s="35">
        <f t="shared" si="2"/>
        <v>0.02309542130911956</v>
      </c>
      <c r="D55" s="35"/>
      <c r="E55" s="35">
        <f t="shared" si="2"/>
        <v>0.0025386765161974968</v>
      </c>
      <c r="F55" s="35">
        <f t="shared" si="2"/>
        <v>0.011743279432112442</v>
      </c>
      <c r="G55" s="35">
        <f t="shared" si="2"/>
        <v>0.00014066715621073583</v>
      </c>
      <c r="H55" s="35">
        <f t="shared" si="2"/>
        <v>0.1095504864732721</v>
      </c>
      <c r="I55" s="35">
        <f t="shared" si="2"/>
        <v>0.037986261378099184</v>
      </c>
      <c r="J55" s="35">
        <f t="shared" si="2"/>
        <v>0.027883743716718826</v>
      </c>
      <c r="K55" s="35">
        <f t="shared" si="2"/>
        <v>0.046911256191254164</v>
      </c>
      <c r="L55" s="36">
        <f t="shared" si="2"/>
        <v>0.2947020872138827</v>
      </c>
    </row>
    <row r="56" spans="1:12" ht="18.75" customHeight="1">
      <c r="A56" s="30" t="s">
        <v>16</v>
      </c>
      <c r="B56" s="34">
        <f t="shared" si="2"/>
      </c>
      <c r="C56" s="35">
        <f t="shared" si="2"/>
        <v>0.006988657265044731</v>
      </c>
      <c r="D56" s="35"/>
      <c r="E56" s="35">
        <f t="shared" si="2"/>
        <v>0.02633011900066173</v>
      </c>
      <c r="F56" s="35">
        <f t="shared" si="2"/>
      </c>
      <c r="G56" s="35">
        <f t="shared" si="2"/>
      </c>
      <c r="H56" s="35">
        <f t="shared" si="2"/>
        <v>0.038384343238584404</v>
      </c>
      <c r="I56" s="35">
        <f t="shared" si="2"/>
        <v>0.040191466906290524</v>
      </c>
      <c r="J56" s="35">
        <f t="shared" si="2"/>
        <v>0.043454744344226755</v>
      </c>
      <c r="K56" s="35">
        <f t="shared" si="2"/>
        <v>0.06788919768529442</v>
      </c>
      <c r="L56" s="36">
        <f t="shared" si="2"/>
        <v>0.16293267039150752</v>
      </c>
    </row>
    <row r="57" spans="1:12" ht="18.75" customHeight="1">
      <c r="A57" s="30" t="s">
        <v>17</v>
      </c>
      <c r="B57" s="34">
        <f t="shared" si="2"/>
        <v>0.15230315426746474</v>
      </c>
      <c r="C57" s="35">
        <f t="shared" si="2"/>
      </c>
      <c r="D57" s="35"/>
      <c r="E57" s="35">
        <f t="shared" si="2"/>
        <v>0.017488945718587195</v>
      </c>
      <c r="F57" s="35">
        <f t="shared" si="2"/>
      </c>
      <c r="G57" s="35">
        <f t="shared" si="2"/>
      </c>
      <c r="H57" s="35">
        <f t="shared" si="2"/>
      </c>
      <c r="I57" s="35">
        <f t="shared" si="2"/>
      </c>
      <c r="J57" s="35">
        <f t="shared" si="2"/>
      </c>
      <c r="K57" s="35">
        <f t="shared" si="2"/>
      </c>
      <c r="L57" s="36">
        <f t="shared" si="2"/>
      </c>
    </row>
    <row r="58" spans="1:12" ht="18.75" customHeight="1">
      <c r="A58" s="30" t="s">
        <v>18</v>
      </c>
      <c r="B58" s="34">
        <f t="shared" si="2"/>
      </c>
      <c r="C58" s="35">
        <f t="shared" si="2"/>
      </c>
      <c r="D58" s="35"/>
      <c r="E58" s="35">
        <f t="shared" si="2"/>
        <v>0.13921772049399792</v>
      </c>
      <c r="F58" s="35">
        <f t="shared" si="2"/>
      </c>
      <c r="G58" s="35">
        <f t="shared" si="2"/>
      </c>
      <c r="H58" s="35">
        <f t="shared" si="2"/>
        <v>5.940926588769908E-07</v>
      </c>
      <c r="I58" s="35">
        <f t="shared" si="2"/>
        <v>0.000451087600071942</v>
      </c>
      <c r="J58" s="35">
        <f t="shared" si="2"/>
        <v>0.00024056584577389204</v>
      </c>
      <c r="K58" s="35">
        <f t="shared" si="2"/>
        <v>0.0005147615981849703</v>
      </c>
      <c r="L58" s="36">
        <f t="shared" si="2"/>
        <v>1.5036312976342594E-05</v>
      </c>
    </row>
    <row r="59" spans="1:12" ht="18.75" customHeight="1">
      <c r="A59" s="30" t="s">
        <v>19</v>
      </c>
      <c r="B59" s="34">
        <f t="shared" si="2"/>
        <v>0.004199046687832133</v>
      </c>
      <c r="C59" s="35">
        <f t="shared" si="2"/>
        <v>0.39367339148693636</v>
      </c>
      <c r="D59" s="35"/>
      <c r="E59" s="35">
        <f t="shared" si="2"/>
        <v>0.07780025652278205</v>
      </c>
      <c r="F59" s="35">
        <f t="shared" si="2"/>
        <v>0.02032978162611109</v>
      </c>
      <c r="G59" s="35">
        <f t="shared" si="2"/>
        <v>0.009646880935251298</v>
      </c>
      <c r="H59" s="35">
        <f t="shared" si="2"/>
        <v>0.4015555113702202</v>
      </c>
      <c r="I59" s="35">
        <f t="shared" si="2"/>
        <v>0.19061451081315312</v>
      </c>
      <c r="J59" s="35">
        <f t="shared" si="2"/>
        <v>0.18005127456499803</v>
      </c>
      <c r="K59" s="35">
        <f t="shared" si="2"/>
        <v>0.2001079628878478</v>
      </c>
      <c r="L59" s="36">
        <f t="shared" si="2"/>
        <v>0.026701242679330394</v>
      </c>
    </row>
    <row r="60" spans="1:12" ht="18.75" customHeight="1">
      <c r="A60" s="30" t="s">
        <v>20</v>
      </c>
      <c r="B60" s="34">
        <f t="shared" si="2"/>
        <v>0.0003737876642664834</v>
      </c>
      <c r="C60" s="35">
        <f t="shared" si="2"/>
        <v>0.07813038929335188</v>
      </c>
      <c r="D60" s="35"/>
      <c r="E60" s="35">
        <f t="shared" si="2"/>
        <v>0.01923946644496011</v>
      </c>
      <c r="F60" s="35">
        <f t="shared" si="2"/>
        <v>0.00669785863628581</v>
      </c>
      <c r="G60" s="35">
        <f t="shared" si="2"/>
        <v>6.003456986982266E-05</v>
      </c>
      <c r="H60" s="35">
        <f t="shared" si="2"/>
        <v>0.19463314027475745</v>
      </c>
      <c r="I60" s="35">
        <f t="shared" si="2"/>
        <v>0.07964596076036404</v>
      </c>
      <c r="J60" s="35">
        <f t="shared" si="2"/>
        <v>0.08685379414039834</v>
      </c>
      <c r="K60" s="35">
        <f t="shared" si="2"/>
        <v>0.06763100947292577</v>
      </c>
      <c r="L60" s="36">
        <f t="shared" si="2"/>
        <v>0.046336992569944044</v>
      </c>
    </row>
    <row r="61" spans="1:12" ht="18.75" customHeight="1">
      <c r="A61" s="30" t="s">
        <v>21</v>
      </c>
      <c r="B61" s="34">
        <f t="shared" si="2"/>
        <v>0.4083749025978004</v>
      </c>
      <c r="C61" s="35">
        <f t="shared" si="2"/>
        <v>0.0004419715639999518</v>
      </c>
      <c r="D61" s="35"/>
      <c r="E61" s="35">
        <f t="shared" si="2"/>
        <v>0.0006465660280777623</v>
      </c>
      <c r="F61" s="35">
        <f t="shared" si="2"/>
        <v>0.010383631902304803</v>
      </c>
      <c r="G61" s="35">
        <f t="shared" si="2"/>
        <v>0.003241165984723456</v>
      </c>
      <c r="H61" s="35">
        <f t="shared" si="2"/>
        <v>0.0010741863419880457</v>
      </c>
      <c r="I61" s="35">
        <f t="shared" si="2"/>
        <v>0.0008374845120731426</v>
      </c>
      <c r="J61" s="35">
        <f t="shared" si="2"/>
        <v>0.0008851681923318654</v>
      </c>
      <c r="K61" s="35">
        <f t="shared" si="2"/>
        <v>0.0008558630208419938</v>
      </c>
      <c r="L61" s="36">
        <f t="shared" si="2"/>
        <v>0.004277760338103434</v>
      </c>
    </row>
    <row r="62" spans="1:12" ht="18.75" customHeight="1">
      <c r="A62" s="30" t="s">
        <v>22</v>
      </c>
      <c r="B62" s="34">
        <f t="shared" si="2"/>
        <v>0.33560380941511503</v>
      </c>
      <c r="C62" s="35">
        <f t="shared" si="2"/>
        <v>0.033644112260539136</v>
      </c>
      <c r="D62" s="35"/>
      <c r="E62" s="35">
        <f t="shared" si="2"/>
        <v>0.6540096357756819</v>
      </c>
      <c r="F62" s="35">
        <f t="shared" si="2"/>
        <v>0.701201264408974</v>
      </c>
      <c r="G62" s="35">
        <f t="shared" si="2"/>
        <v>0.984488937297504</v>
      </c>
      <c r="H62" s="35">
        <f t="shared" si="2"/>
        <v>0.020057085098768863</v>
      </c>
      <c r="I62" s="35">
        <f t="shared" si="2"/>
        <v>0.09998243596131867</v>
      </c>
      <c r="J62" s="35">
        <f t="shared" si="2"/>
        <v>0.0729586731468412</v>
      </c>
      <c r="K62" s="35">
        <f t="shared" si="2"/>
        <v>0.13019771695329732</v>
      </c>
      <c r="L62" s="36">
        <f t="shared" si="2"/>
        <v>0.07896325258700339</v>
      </c>
    </row>
    <row r="63" spans="1:12" ht="18.75" customHeight="1">
      <c r="A63" s="30" t="s">
        <v>23</v>
      </c>
      <c r="B63" s="37">
        <f t="shared" si="2"/>
        <v>0.06901975273129657</v>
      </c>
      <c r="C63" s="38">
        <f t="shared" si="2"/>
        <v>0.002358046863678536</v>
      </c>
      <c r="D63" s="38"/>
      <c r="E63" s="38">
        <f t="shared" si="2"/>
        <v>0.025294803880785473</v>
      </c>
      <c r="F63" s="38">
        <f t="shared" si="2"/>
        <v>0.21908054290444567</v>
      </c>
      <c r="G63" s="38">
        <f t="shared" si="2"/>
      </c>
      <c r="H63" s="38">
        <f t="shared" si="2"/>
        <v>0.0001793448242501222</v>
      </c>
      <c r="I63" s="38">
        <f t="shared" si="2"/>
        <v>0.01798449176818249</v>
      </c>
      <c r="J63" s="38">
        <f t="shared" si="2"/>
        <v>0.01979770839788903</v>
      </c>
      <c r="K63" s="38">
        <f t="shared" si="2"/>
        <v>0.015271450322500274</v>
      </c>
      <c r="L63" s="39">
        <f t="shared" si="2"/>
        <v>0.002881850003651835</v>
      </c>
    </row>
    <row r="64" spans="1:12" ht="18.75" customHeight="1">
      <c r="A64" s="21" t="s">
        <v>24</v>
      </c>
      <c r="B64" s="63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1">
        <f t="shared" si="2"/>
        <v>1</v>
      </c>
    </row>
  </sheetData>
  <sheetProtection/>
  <mergeCells count="2">
    <mergeCell ref="A1:L1"/>
    <mergeCell ref="A50:L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2014-12-31T13:45:31Z</dcterms:created>
  <dcterms:modified xsi:type="dcterms:W3CDTF">2015-05-05T09:50:41Z</dcterms:modified>
  <cp:category/>
  <cp:version/>
  <cp:contentType/>
  <cp:contentStatus/>
</cp:coreProperties>
</file>