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 filterPrivacy="1" defaultThemeVersion="124226"/>
  <xr:revisionPtr revIDLastSave="0" documentId="13_ncr:1_{F30212BE-EDF9-4A96-BFA2-4045EED0025E}" xr6:coauthVersionLast="36" xr6:coauthVersionMax="36" xr10:uidLastSave="{00000000-0000-0000-0000-000000000000}"/>
  <bookViews>
    <workbookView xWindow="0" yWindow="0" windowWidth="24000" windowHeight="9525" xr2:uid="{00000000-000D-0000-FFFF-FFFF00000000}"/>
  </bookViews>
  <sheets>
    <sheet name="Lotto 3 - Reag. Ecotossicologia" sheetId="30" r:id="rId1"/>
  </sheets>
  <definedNames>
    <definedName name="_xlnm._FilterDatabase" localSheetId="0" hidden="1">'Lotto 3 - Reag. Ecotossicologia'!$A$10:$L$35</definedName>
    <definedName name="_xlnm.Print_Titles" localSheetId="0">'Lotto 3 - Reag. Ecotossicologia'!$1:$10</definedName>
  </definedNames>
  <calcPr calcId="191029" iterateDelta="1E-4"/>
</workbook>
</file>

<file path=xl/calcChain.xml><?xml version="1.0" encoding="utf-8"?>
<calcChain xmlns="http://schemas.openxmlformats.org/spreadsheetml/2006/main">
  <c r="L21" i="30" l="1"/>
  <c r="L22" i="30"/>
  <c r="L23" i="30"/>
  <c r="L24" i="30"/>
  <c r="L25" i="30"/>
  <c r="L20" i="30"/>
  <c r="L19" i="30" l="1"/>
  <c r="L11" i="30"/>
  <c r="F31" i="30" l="1"/>
  <c r="L12" i="30"/>
  <c r="L15" i="30"/>
  <c r="L18" i="30"/>
  <c r="L26" i="30"/>
  <c r="L13" i="30"/>
  <c r="L14" i="30"/>
  <c r="L16" i="30"/>
  <c r="L17" i="30"/>
  <c r="J27" i="30" l="1"/>
  <c r="J29" i="30" s="1"/>
  <c r="F30" i="30" s="1"/>
</calcChain>
</file>

<file path=xl/sharedStrings.xml><?xml version="1.0" encoding="utf-8"?>
<sst xmlns="http://schemas.openxmlformats.org/spreadsheetml/2006/main" count="130" uniqueCount="71">
  <si>
    <t xml:space="preserve">OFFERTA ECONOMICA  </t>
  </si>
  <si>
    <t>La Ditta</t>
  </si>
  <si>
    <t>Rif.</t>
  </si>
  <si>
    <t>Descrizione prodotto</t>
  </si>
  <si>
    <t xml:space="preserve">Unità misura </t>
  </si>
  <si>
    <t>Confezione richiesta</t>
  </si>
  <si>
    <t>Confezione offerta</t>
  </si>
  <si>
    <t>Marca</t>
  </si>
  <si>
    <t>Codice articolo</t>
  </si>
  <si>
    <t>Prezzo confezione da listino</t>
  </si>
  <si>
    <t>Sconto percentuale applicato al listino</t>
  </si>
  <si>
    <t>Prezzo offerto per confezione                Euro (IVA ESCLUSA)</t>
  </si>
  <si>
    <t>Prezzo totale
Euro (IVA ESCLUSA)</t>
  </si>
  <si>
    <t>A</t>
  </si>
  <si>
    <t>B</t>
  </si>
  <si>
    <t>C</t>
  </si>
  <si>
    <t>D</t>
  </si>
  <si>
    <t>E</t>
  </si>
  <si>
    <t>F</t>
  </si>
  <si>
    <t>G</t>
  </si>
  <si>
    <t>I</t>
  </si>
  <si>
    <t>J</t>
  </si>
  <si>
    <t>K</t>
  </si>
  <si>
    <t>L</t>
  </si>
  <si>
    <t>Percentuale di ribasso:</t>
  </si>
  <si>
    <t xml:space="preserve">Data </t>
  </si>
  <si>
    <t>Prezzo compl. di appalto (quadriennale)</t>
  </si>
  <si>
    <t>PREZZO COMPLESSIVO  fissato a base di gara</t>
  </si>
  <si>
    <t xml:space="preserve">Fabbisogno annuo </t>
  </si>
  <si>
    <t xml:space="preserve">Il Rappresentante Legale o persona con potestà legale di firma  </t>
  </si>
  <si>
    <t>(Firmato digitalmente)</t>
  </si>
  <si>
    <t>Reagente acuto  (Fiale batteri liofili congelati ceppo NRRL-B 11177  VIBRIO FISCHERI) per letture multiple (&gt;10) (*)</t>
  </si>
  <si>
    <t>fiala</t>
  </si>
  <si>
    <t>Fiale con cisti di Brachionus plicatilis</t>
  </si>
  <si>
    <t>Fiale con ephippi di Daphnia magna secondo ISO 6341:2013</t>
  </si>
  <si>
    <t>Fiale con sferule di Pseudokirchneriella subcapitata</t>
  </si>
  <si>
    <t>Fiale con sferule di Phaeodactylum tricornutum</t>
  </si>
  <si>
    <t>pz.</t>
  </si>
  <si>
    <t>Reagente acuto  (Fiale batteri liofili congelati ceppo NRRL-B 11177  VIBRIO FISCHERI) per 10 letture (*)</t>
  </si>
  <si>
    <t>LOTTO 3:  "REAGENTI E CONSUMABILI PER ECOTOSSICOLOGIA"</t>
  </si>
  <si>
    <t xml:space="preserve"> /</t>
  </si>
  <si>
    <t>Cuvette monouso in vetro per luminometro secondo ISO 11348:2019 (*)</t>
  </si>
  <si>
    <t>Filtri a colonna con tubi per saggio di tossicità con Vibrio fischeri in fase solida protocollo ISPRA (**)</t>
  </si>
  <si>
    <t>H</t>
  </si>
  <si>
    <t>ml</t>
  </si>
  <si>
    <t>Fabbisogno / Confez. Offerto 
X Prezzo confez.ne
(colonne: D / F x K)</t>
  </si>
  <si>
    <t>Totale colonna L</t>
  </si>
  <si>
    <t>Totale colonna L (fabbisogno annuale)  X 4</t>
  </si>
  <si>
    <t>Sconto percentuale medio, risultante dalla media dei ribassi proposti sul listino/i per eventuale acquisto di prodotti non compresi nell'elenco di gara (media degli sconti colonna J), ridotto del 50% secondo art. 4 del capitolato di gara</t>
  </si>
  <si>
    <r>
      <t>Colonne I, K ed L</t>
    </r>
    <r>
      <rPr>
        <sz val="14"/>
        <rFont val="Arial"/>
        <family val="2"/>
      </rPr>
      <t xml:space="preserve"> - I prezzi sono espressi in cifre, arrotondati a due decimali, I.V.A. esclusa</t>
    </r>
  </si>
  <si>
    <t xml:space="preserve">Soluzione ricostituente per saggio di tossicità con Vibrio fischeri </t>
  </si>
  <si>
    <t>150 ml</t>
  </si>
  <si>
    <t>50 ml</t>
  </si>
  <si>
    <t xml:space="preserve">3-5 DICLOROFENOLO 25 mg/L </t>
  </si>
  <si>
    <t>100 ml</t>
  </si>
  <si>
    <t>Sets (10 x 2 lt ISO medium) di media per test con Daphnia magna</t>
  </si>
  <si>
    <t>set</t>
  </si>
  <si>
    <t>10 sets</t>
  </si>
  <si>
    <t>Sets di media per test algale su acqua dolci (10x 1 lt ISO medium)</t>
  </si>
  <si>
    <t>5 sets</t>
  </si>
  <si>
    <t>Set di media concentrato e nutrienti per test algale su acqua marine (5 x 1lt medium)</t>
  </si>
  <si>
    <t>Fiale di nutriente A per test algale su acque dolci</t>
  </si>
  <si>
    <t>fiale</t>
  </si>
  <si>
    <t>5 fiale</t>
  </si>
  <si>
    <t>Fiale di nutriente A per test algale su acque marine</t>
  </si>
  <si>
    <t>Algatoxkit M (Phaeodactylum tricornutum) UNI EN ISO 10253:2017-2 test per Toxkit</t>
  </si>
  <si>
    <t>kit</t>
  </si>
  <si>
    <t>1 kit</t>
  </si>
  <si>
    <t>Soluzione ricostituente per saggio di tossicità con Vibrio fischeri</t>
  </si>
  <si>
    <t>Kit</t>
  </si>
  <si>
    <t>(somma colonna L da Rif. 1 a 16)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</si>
</sst>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_-&quot;€&quot;\ * #,##0.00_-;\-&quot;€&quot;\ * #,##0.00_-;_-&quot;€&quot;\ * &quot;-&quot;??_-;_-@_-"/>
    <numFmt numFmtId="165" formatCode="&quot;€&quot;\ #,##0.00"/>
    <numFmt numFmtId="166" formatCode="0.0000"/>
    <numFmt numFmtId="167" formatCode="&quot;di €.&quot;#,##0.00&quot; =(IVA ESCLUSA)&quot;"/>
    <numFmt numFmtId="168" formatCode="[$€-410]\ #,##0.00;\-[$€-410]\ #,##0.00"/>
    <numFmt numFmtId="169" formatCode="#,##0&quot; fiala&quot;"/>
    <numFmt numFmtId="170" formatCode="&quot;pz. &quot;#,##0"/>
    <numFmt numFmtId="171" formatCode="&quot;n.&quot;\ #,##0&quot; fiale&quot;"/>
    <numFmt numFmtId="172" formatCode="&quot;ml. &quot;#,##0"/>
    <numFmt numFmtId="173" formatCode="&quot;Kit. n.&quot;#,##0"/>
    <numFmt numFmtId="174" formatCode="&quot;n.&quot;\ #,##0\ &quot;Sets&quot;"/>
  </numFmts>
  <fonts count="28" x14ac:knownFonts="1">
    <font>
      <sz val="11"/>
      <color theme="1"/>
      <name val="Calibri"/>
      <family val="2"/>
      <scheme val="minor"/>
    </font>
    <font>
      <b/>
      <sz val="12"/>
      <color indexed="8"/>
      <name val="Arial"/>
      <family val="2"/>
    </font>
    <font>
      <sz val="11"/>
      <name val="Arial"/>
      <family val="2"/>
    </font>
    <font>
      <sz val="12"/>
      <name val="Calibri"/>
      <family val="2"/>
    </font>
    <font>
      <b/>
      <sz val="12"/>
      <name val="Calibri"/>
      <family val="2"/>
    </font>
    <font>
      <sz val="12"/>
      <color indexed="10"/>
      <name val="Calibri"/>
      <family val="2"/>
    </font>
    <font>
      <sz val="10"/>
      <color indexed="10"/>
      <name val="Arial"/>
      <family val="2"/>
    </font>
    <font>
      <sz val="18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b/>
      <u/>
      <sz val="14"/>
      <name val="Arial"/>
      <family val="2"/>
    </font>
    <font>
      <sz val="12"/>
      <color indexed="8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i/>
      <sz val="14"/>
      <name val="Arial"/>
      <family val="2"/>
    </font>
    <font>
      <b/>
      <sz val="24"/>
      <name val="Arial"/>
      <family val="2"/>
    </font>
    <font>
      <b/>
      <u/>
      <sz val="24"/>
      <name val="Arial"/>
      <family val="2"/>
    </font>
    <font>
      <sz val="24"/>
      <name val="Calibri"/>
      <family val="2"/>
    </font>
    <font>
      <b/>
      <sz val="24"/>
      <name val="Calibri"/>
      <family val="2"/>
    </font>
    <font>
      <sz val="24"/>
      <color indexed="10"/>
      <name val="Calibri"/>
      <family val="2"/>
    </font>
    <font>
      <b/>
      <u/>
      <sz val="1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2"/>
      <color rgb="FF000000"/>
      <name val="Arial"/>
      <family val="2"/>
    </font>
    <font>
      <sz val="10"/>
      <name val="Arial"/>
      <family val="2"/>
    </font>
    <font>
      <sz val="12"/>
      <color indexed="8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41"/>
      </patternFill>
    </fill>
    <fill>
      <patternFill patternType="solid">
        <fgColor rgb="FFC0C0C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CC"/>
        <bgColor indexed="41"/>
      </patternFill>
    </fill>
    <fill>
      <patternFill patternType="solid">
        <fgColor theme="0" tint="-0.249977111117893"/>
        <bgColor indexed="5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31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4" fontId="23" fillId="0" borderId="0" applyFont="0" applyFill="0" applyBorder="0" applyAlignment="0" applyProtection="0"/>
    <xf numFmtId="0" fontId="26" fillId="0" borderId="0"/>
  </cellStyleXfs>
  <cellXfs count="134">
    <xf numFmtId="0" fontId="0" fillId="0" borderId="0" xfId="0"/>
    <xf numFmtId="0" fontId="0" fillId="0" borderId="0" xfId="0" applyAlignment="1" applyProtection="1">
      <alignment vertical="center"/>
    </xf>
    <xf numFmtId="49" fontId="6" fillId="0" borderId="0" xfId="0" applyNumberFormat="1" applyFont="1" applyFill="1" applyAlignment="1" applyProtection="1">
      <alignment vertical="center"/>
    </xf>
    <xf numFmtId="49" fontId="0" fillId="0" borderId="0" xfId="0" applyNumberFormat="1" applyFont="1" applyFill="1" applyBorder="1" applyAlignment="1" applyProtection="1">
      <alignment horizontal="left" vertical="center" wrapText="1"/>
    </xf>
    <xf numFmtId="0" fontId="0" fillId="0" borderId="0" xfId="0" applyFill="1" applyAlignment="1" applyProtection="1">
      <alignment vertical="center"/>
    </xf>
    <xf numFmtId="0" fontId="0" fillId="0" borderId="0" xfId="0" applyBorder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0" fillId="0" borderId="0" xfId="0" applyFill="1" applyBorder="1" applyAlignment="1" applyProtection="1">
      <alignment vertical="center"/>
    </xf>
    <xf numFmtId="49" fontId="0" fillId="0" borderId="0" xfId="0" applyNumberFormat="1" applyFill="1" applyBorder="1" applyAlignment="1" applyProtection="1">
      <alignment vertical="center"/>
    </xf>
    <xf numFmtId="49" fontId="6" fillId="0" borderId="0" xfId="0" applyNumberFormat="1" applyFont="1" applyFill="1" applyBorder="1" applyAlignment="1" applyProtection="1">
      <alignment vertical="center"/>
    </xf>
    <xf numFmtId="0" fontId="0" fillId="0" borderId="0" xfId="0" applyFill="1" applyBorder="1" applyAlignment="1" applyProtection="1">
      <alignment horizontal="center" vertical="center"/>
    </xf>
    <xf numFmtId="3" fontId="0" fillId="0" borderId="0" xfId="0" applyNumberFormat="1" applyFont="1" applyFill="1" applyBorder="1" applyAlignment="1" applyProtection="1">
      <alignment horizontal="center" vertical="center" wrapText="1"/>
    </xf>
    <xf numFmtId="49" fontId="0" fillId="0" borderId="0" xfId="0" applyNumberFormat="1" applyFill="1" applyAlignment="1" applyProtection="1">
      <alignment vertical="center"/>
    </xf>
    <xf numFmtId="0" fontId="0" fillId="0" borderId="0" xfId="0" applyFill="1" applyAlignment="1" applyProtection="1">
      <alignment horizontal="center" vertical="center"/>
    </xf>
    <xf numFmtId="0" fontId="9" fillId="3" borderId="0" xfId="0" applyFont="1" applyFill="1" applyAlignment="1" applyProtection="1">
      <alignment vertical="center"/>
    </xf>
    <xf numFmtId="0" fontId="0" fillId="0" borderId="0" xfId="0" applyFont="1" applyBorder="1" applyAlignment="1" applyProtection="1">
      <alignment horizontal="center" vertical="center" wrapText="1"/>
    </xf>
    <xf numFmtId="0" fontId="16" fillId="0" borderId="0" xfId="0" applyFont="1" applyAlignment="1" applyProtection="1">
      <alignment horizontal="center" vertical="center"/>
    </xf>
    <xf numFmtId="166" fontId="1" fillId="4" borderId="2" xfId="0" applyNumberFormat="1" applyFont="1" applyFill="1" applyBorder="1" applyAlignment="1" applyProtection="1">
      <alignment horizontal="center" vertical="center" wrapText="1"/>
    </xf>
    <xf numFmtId="0" fontId="8" fillId="4" borderId="3" xfId="0" applyFont="1" applyFill="1" applyBorder="1" applyAlignment="1" applyProtection="1">
      <alignment horizontal="center" vertical="center" wrapText="1"/>
    </xf>
    <xf numFmtId="0" fontId="9" fillId="5" borderId="0" xfId="0" applyFont="1" applyFill="1" applyAlignment="1" applyProtection="1">
      <alignment horizontal="center" vertical="center"/>
    </xf>
    <xf numFmtId="0" fontId="10" fillId="0" borderId="0" xfId="0" applyFont="1" applyFill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4" fillId="0" borderId="0" xfId="0" applyFont="1" applyAlignment="1" applyProtection="1">
      <alignment vertical="center"/>
    </xf>
    <xf numFmtId="0" fontId="24" fillId="0" borderId="0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14" fillId="0" borderId="0" xfId="0" applyFont="1" applyBorder="1" applyAlignment="1" applyProtection="1">
      <alignment horizontal="right" vertical="center"/>
    </xf>
    <xf numFmtId="0" fontId="20" fillId="0" borderId="0" xfId="0" applyFont="1" applyFill="1" applyBorder="1" applyAlignment="1" applyProtection="1">
      <alignment horizontal="left" vertical="center"/>
    </xf>
    <xf numFmtId="0" fontId="17" fillId="0" borderId="0" xfId="0" applyFont="1" applyFill="1" applyBorder="1" applyAlignment="1" applyProtection="1">
      <alignment horizontal="center" vertical="center"/>
    </xf>
    <xf numFmtId="167" fontId="22" fillId="0" borderId="0" xfId="0" applyNumberFormat="1" applyFont="1" applyBorder="1" applyAlignment="1" applyProtection="1">
      <alignment horizontal="center" vertical="center" wrapText="1"/>
    </xf>
    <xf numFmtId="3" fontId="9" fillId="0" borderId="0" xfId="0" applyNumberFormat="1" applyFont="1" applyFill="1" applyBorder="1" applyAlignment="1" applyProtection="1">
      <alignment horizontal="center" vertical="center" wrapText="1"/>
    </xf>
    <xf numFmtId="0" fontId="19" fillId="0" borderId="0" xfId="0" applyFont="1" applyAlignment="1" applyProtection="1">
      <alignment vertical="center"/>
    </xf>
    <xf numFmtId="49" fontId="19" fillId="0" borderId="0" xfId="0" applyNumberFormat="1" applyFont="1" applyAlignment="1" applyProtection="1">
      <alignment vertical="center"/>
    </xf>
    <xf numFmtId="49" fontId="21" fillId="0" borderId="0" xfId="0" applyNumberFormat="1" applyFont="1" applyFill="1" applyAlignment="1" applyProtection="1">
      <alignment vertical="center"/>
    </xf>
    <xf numFmtId="49" fontId="21" fillId="0" borderId="0" xfId="0" applyNumberFormat="1" applyFont="1" applyFill="1" applyAlignment="1" applyProtection="1">
      <alignment horizontal="center" vertical="center"/>
    </xf>
    <xf numFmtId="49" fontId="17" fillId="0" borderId="0" xfId="0" applyNumberFormat="1" applyFont="1" applyFill="1" applyAlignment="1" applyProtection="1">
      <alignment horizontal="right" vertical="center"/>
    </xf>
    <xf numFmtId="0" fontId="3" fillId="0" borderId="0" xfId="0" applyFont="1" applyFill="1" applyAlignment="1" applyProtection="1">
      <alignment vertical="center"/>
    </xf>
    <xf numFmtId="49" fontId="5" fillId="0" borderId="0" xfId="0" applyNumberFormat="1" applyFont="1" applyFill="1" applyAlignment="1" applyProtection="1">
      <alignment vertical="center"/>
    </xf>
    <xf numFmtId="0" fontId="13" fillId="0" borderId="0" xfId="0" applyFont="1" applyAlignment="1" applyProtection="1">
      <alignment vertical="center"/>
    </xf>
    <xf numFmtId="49" fontId="3" fillId="0" borderId="0" xfId="0" applyNumberFormat="1" applyFont="1" applyAlignment="1" applyProtection="1">
      <alignment vertical="center"/>
    </xf>
    <xf numFmtId="49" fontId="5" fillId="0" borderId="0" xfId="0" applyNumberFormat="1" applyFont="1" applyFill="1" applyAlignment="1" applyProtection="1">
      <alignment horizontal="center" vertical="center"/>
    </xf>
    <xf numFmtId="0" fontId="11" fillId="0" borderId="1" xfId="2" applyFont="1" applyFill="1" applyBorder="1" applyAlignment="1">
      <alignment horizontal="justify" vertical="center" wrapText="1"/>
    </xf>
    <xf numFmtId="169" fontId="11" fillId="0" borderId="1" xfId="2" applyNumberFormat="1" applyFont="1" applyFill="1" applyBorder="1" applyAlignment="1" applyProtection="1">
      <alignment horizontal="center" vertical="center" wrapText="1"/>
    </xf>
    <xf numFmtId="0" fontId="11" fillId="0" borderId="1" xfId="2" applyFont="1" applyFill="1" applyBorder="1" applyAlignment="1" applyProtection="1">
      <alignment horizontal="center" vertical="center" wrapText="1"/>
    </xf>
    <xf numFmtId="170" fontId="27" fillId="0" borderId="1" xfId="2" applyNumberFormat="1" applyFont="1" applyBorder="1" applyAlignment="1">
      <alignment horizontal="center" vertical="center" wrapText="1"/>
    </xf>
    <xf numFmtId="171" fontId="11" fillId="0" borderId="1" xfId="2" applyNumberFormat="1" applyFont="1" applyFill="1" applyBorder="1" applyAlignment="1">
      <alignment horizontal="center" vertical="center" wrapText="1"/>
    </xf>
    <xf numFmtId="0" fontId="11" fillId="0" borderId="1" xfId="2" applyFont="1" applyFill="1" applyBorder="1" applyAlignment="1">
      <alignment horizontal="left" vertical="center" wrapText="1"/>
    </xf>
    <xf numFmtId="169" fontId="11" fillId="0" borderId="28" xfId="2" applyNumberFormat="1" applyFont="1" applyFill="1" applyBorder="1" applyAlignment="1" applyProtection="1">
      <alignment horizontal="center" vertical="center" wrapText="1"/>
    </xf>
    <xf numFmtId="171" fontId="11" fillId="0" borderId="28" xfId="2" applyNumberFormat="1" applyFont="1" applyFill="1" applyBorder="1" applyAlignment="1">
      <alignment horizontal="center" vertical="center" wrapText="1"/>
    </xf>
    <xf numFmtId="0" fontId="15" fillId="2" borderId="27" xfId="0" applyFont="1" applyFill="1" applyBorder="1" applyAlignment="1" applyProtection="1">
      <alignment horizontal="center" vertical="center" wrapText="1"/>
    </xf>
    <xf numFmtId="0" fontId="15" fillId="7" borderId="27" xfId="0" applyFont="1" applyFill="1" applyBorder="1" applyAlignment="1" applyProtection="1">
      <alignment horizontal="center" vertical="center" wrapText="1"/>
    </xf>
    <xf numFmtId="49" fontId="11" fillId="0" borderId="0" xfId="0" applyNumberFormat="1" applyFont="1" applyFill="1" applyAlignment="1" applyProtection="1">
      <alignment vertical="center"/>
    </xf>
    <xf numFmtId="172" fontId="11" fillId="0" borderId="1" xfId="2" applyNumberFormat="1" applyFont="1" applyFill="1" applyBorder="1" applyAlignment="1">
      <alignment horizontal="center" vertical="center" wrapText="1"/>
    </xf>
    <xf numFmtId="0" fontId="11" fillId="0" borderId="29" xfId="2" applyFont="1" applyFill="1" applyBorder="1" applyAlignment="1">
      <alignment horizontal="left" vertical="center" wrapText="1"/>
    </xf>
    <xf numFmtId="0" fontId="11" fillId="0" borderId="29" xfId="2" applyFont="1" applyFill="1" applyBorder="1" applyAlignment="1" applyProtection="1">
      <alignment horizontal="center" vertical="center" wrapText="1"/>
    </xf>
    <xf numFmtId="0" fontId="11" fillId="0" borderId="28" xfId="2" applyFont="1" applyFill="1" applyBorder="1" applyAlignment="1">
      <alignment horizontal="justify" vertical="center" wrapText="1"/>
    </xf>
    <xf numFmtId="171" fontId="11" fillId="11" borderId="28" xfId="2" applyNumberFormat="1" applyFont="1" applyFill="1" applyBorder="1" applyAlignment="1">
      <alignment horizontal="center" vertical="center" wrapText="1"/>
    </xf>
    <xf numFmtId="49" fontId="11" fillId="11" borderId="28" xfId="0" applyNumberFormat="1" applyFont="1" applyFill="1" applyBorder="1" applyAlignment="1" applyProtection="1">
      <alignment horizontal="center" vertical="center" wrapText="1"/>
      <protection locked="0"/>
    </xf>
    <xf numFmtId="168" fontId="11" fillId="11" borderId="28" xfId="1" applyNumberFormat="1" applyFont="1" applyFill="1" applyBorder="1" applyAlignment="1" applyProtection="1">
      <alignment horizontal="center" vertical="center" wrapText="1"/>
      <protection locked="0"/>
    </xf>
    <xf numFmtId="10" fontId="11" fillId="11" borderId="28" xfId="0" applyNumberFormat="1" applyFont="1" applyFill="1" applyBorder="1" applyAlignment="1" applyProtection="1">
      <alignment horizontal="center" vertical="center" wrapText="1"/>
      <protection locked="0"/>
    </xf>
    <xf numFmtId="171" fontId="11" fillId="11" borderId="1" xfId="2" applyNumberFormat="1" applyFont="1" applyFill="1" applyBorder="1" applyAlignment="1">
      <alignment horizontal="center" vertical="center" wrapText="1"/>
    </xf>
    <xf numFmtId="170" fontId="11" fillId="11" borderId="1" xfId="0" quotePrefix="1" applyNumberFormat="1" applyFont="1" applyFill="1" applyBorder="1" applyAlignment="1" applyProtection="1">
      <alignment horizontal="center" vertical="center" wrapText="1"/>
      <protection locked="0"/>
    </xf>
    <xf numFmtId="172" fontId="11" fillId="11" borderId="1" xfId="2" applyNumberFormat="1" applyFont="1" applyFill="1" applyBorder="1" applyAlignment="1">
      <alignment horizontal="center" vertical="center" wrapText="1"/>
    </xf>
    <xf numFmtId="0" fontId="15" fillId="12" borderId="0" xfId="0" applyFont="1" applyFill="1" applyBorder="1" applyAlignment="1" applyProtection="1">
      <alignment vertical="center"/>
      <protection locked="0"/>
    </xf>
    <xf numFmtId="0" fontId="11" fillId="0" borderId="30" xfId="0" applyFont="1" applyFill="1" applyBorder="1" applyAlignment="1" applyProtection="1">
      <alignment horizontal="center" vertical="center"/>
    </xf>
    <xf numFmtId="165" fontId="11" fillId="0" borderId="31" xfId="0" applyNumberFormat="1" applyFont="1" applyFill="1" applyBorder="1" applyAlignment="1" applyProtection="1">
      <alignment horizontal="center" vertical="center" wrapText="1"/>
    </xf>
    <xf numFmtId="0" fontId="11" fillId="0" borderId="32" xfId="0" applyFont="1" applyFill="1" applyBorder="1" applyAlignment="1" applyProtection="1">
      <alignment horizontal="center" vertical="center"/>
    </xf>
    <xf numFmtId="165" fontId="11" fillId="0" borderId="33" xfId="0" applyNumberFormat="1" applyFont="1" applyFill="1" applyBorder="1" applyAlignment="1" applyProtection="1">
      <alignment horizontal="center" vertical="center" wrapText="1"/>
    </xf>
    <xf numFmtId="0" fontId="11" fillId="0" borderId="34" xfId="0" applyFont="1" applyFill="1" applyBorder="1" applyAlignment="1" applyProtection="1">
      <alignment horizontal="center" vertical="center"/>
    </xf>
    <xf numFmtId="165" fontId="11" fillId="0" borderId="35" xfId="0" applyNumberFormat="1" applyFont="1" applyFill="1" applyBorder="1" applyAlignment="1" applyProtection="1">
      <alignment horizontal="center" vertical="center" wrapText="1"/>
    </xf>
    <xf numFmtId="0" fontId="11" fillId="0" borderId="28" xfId="0" applyFont="1" applyFill="1" applyBorder="1" applyAlignment="1" applyProtection="1">
      <alignment horizontal="center" vertical="center"/>
    </xf>
    <xf numFmtId="0" fontId="11" fillId="0" borderId="28" xfId="0" applyNumberFormat="1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 applyProtection="1">
      <alignment horizontal="center" vertical="center"/>
    </xf>
    <xf numFmtId="0" fontId="11" fillId="0" borderId="1" xfId="0" applyNumberFormat="1" applyFont="1" applyFill="1" applyBorder="1" applyAlignment="1" applyProtection="1">
      <alignment horizontal="center" vertical="center" wrapText="1"/>
    </xf>
    <xf numFmtId="0" fontId="27" fillId="0" borderId="1" xfId="2" applyFont="1" applyBorder="1" applyAlignment="1">
      <alignment horizontal="justify" vertical="center" wrapText="1"/>
    </xf>
    <xf numFmtId="0" fontId="27" fillId="0" borderId="1" xfId="2" applyFont="1" applyBorder="1" applyAlignment="1">
      <alignment horizontal="left" vertical="center" wrapText="1"/>
    </xf>
    <xf numFmtId="0" fontId="11" fillId="13" borderId="1" xfId="2" applyFont="1" applyFill="1" applyBorder="1" applyAlignment="1">
      <alignment horizontal="left" vertical="center" wrapText="1"/>
    </xf>
    <xf numFmtId="0" fontId="11" fillId="13" borderId="1" xfId="2" applyFont="1" applyFill="1" applyBorder="1" applyAlignment="1" applyProtection="1">
      <alignment horizontal="center" vertical="center" wrapText="1"/>
    </xf>
    <xf numFmtId="170" fontId="11" fillId="13" borderId="1" xfId="2" applyNumberFormat="1" applyFont="1" applyFill="1" applyBorder="1" applyAlignment="1">
      <alignment horizontal="center" vertical="center" wrapText="1"/>
    </xf>
    <xf numFmtId="0" fontId="11" fillId="0" borderId="29" xfId="0" applyFont="1" applyFill="1" applyBorder="1" applyAlignment="1" applyProtection="1">
      <alignment horizontal="center" vertical="center"/>
    </xf>
    <xf numFmtId="0" fontId="11" fillId="0" borderId="29" xfId="0" applyNumberFormat="1" applyFont="1" applyFill="1" applyBorder="1" applyAlignment="1" applyProtection="1">
      <alignment horizontal="center" vertical="center" wrapText="1"/>
    </xf>
    <xf numFmtId="0" fontId="11" fillId="13" borderId="29" xfId="2" applyFont="1" applyFill="1" applyBorder="1" applyAlignment="1">
      <alignment horizontal="left" vertical="center" wrapText="1"/>
    </xf>
    <xf numFmtId="0" fontId="11" fillId="13" borderId="29" xfId="2" applyFont="1" applyFill="1" applyBorder="1" applyAlignment="1" applyProtection="1">
      <alignment horizontal="center" vertical="center" wrapText="1"/>
    </xf>
    <xf numFmtId="170" fontId="11" fillId="13" borderId="29" xfId="2" applyNumberFormat="1" applyFont="1" applyFill="1" applyBorder="1" applyAlignment="1">
      <alignment horizontal="center" vertical="center" wrapText="1"/>
    </xf>
    <xf numFmtId="173" fontId="11" fillId="0" borderId="1" xfId="2" applyNumberFormat="1" applyFont="1" applyFill="1" applyBorder="1" applyAlignment="1">
      <alignment horizontal="center" vertical="center" wrapText="1"/>
    </xf>
    <xf numFmtId="173" fontId="11" fillId="11" borderId="1" xfId="2" applyNumberFormat="1" applyFont="1" applyFill="1" applyBorder="1" applyAlignment="1">
      <alignment horizontal="center" vertical="center" wrapText="1"/>
    </xf>
    <xf numFmtId="174" fontId="11" fillId="13" borderId="1" xfId="2" applyNumberFormat="1" applyFont="1" applyFill="1" applyBorder="1" applyAlignment="1">
      <alignment horizontal="center" vertical="center" wrapText="1"/>
    </xf>
    <xf numFmtId="174" fontId="11" fillId="11" borderId="1" xfId="2" applyNumberFormat="1" applyFont="1" applyFill="1" applyBorder="1" applyAlignment="1">
      <alignment horizontal="center" vertical="center" wrapText="1"/>
    </xf>
    <xf numFmtId="166" fontId="8" fillId="4" borderId="4" xfId="0" applyNumberFormat="1" applyFont="1" applyFill="1" applyBorder="1" applyAlignment="1" applyProtection="1">
      <alignment horizontal="center" vertical="center" wrapText="1"/>
    </xf>
    <xf numFmtId="166" fontId="8" fillId="4" borderId="8" xfId="0" applyNumberFormat="1" applyFont="1" applyFill="1" applyBorder="1" applyAlignment="1" applyProtection="1">
      <alignment horizontal="center" vertical="center" wrapText="1"/>
    </xf>
    <xf numFmtId="166" fontId="25" fillId="4" borderId="4" xfId="0" applyNumberFormat="1" applyFont="1" applyFill="1" applyBorder="1" applyAlignment="1" applyProtection="1">
      <alignment horizontal="center" vertical="center" wrapText="1"/>
    </xf>
    <xf numFmtId="166" fontId="25" fillId="4" borderId="8" xfId="0" applyNumberFormat="1" applyFont="1" applyFill="1" applyBorder="1" applyAlignment="1" applyProtection="1">
      <alignment horizontal="center" vertical="center" wrapText="1"/>
    </xf>
    <xf numFmtId="0" fontId="17" fillId="0" borderId="0" xfId="0" applyFont="1" applyFill="1" applyBorder="1" applyAlignment="1" applyProtection="1">
      <alignment horizontal="center" vertical="center"/>
    </xf>
    <xf numFmtId="0" fontId="18" fillId="0" borderId="0" xfId="0" applyFont="1" applyBorder="1" applyAlignment="1" applyProtection="1">
      <alignment horizontal="center" vertical="center"/>
    </xf>
    <xf numFmtId="49" fontId="8" fillId="8" borderId="4" xfId="0" applyNumberFormat="1" applyFont="1" applyFill="1" applyBorder="1" applyAlignment="1" applyProtection="1">
      <alignment horizontal="center" vertical="center" wrapText="1"/>
    </xf>
    <xf numFmtId="49" fontId="8" fillId="8" borderId="8" xfId="0" applyNumberFormat="1" applyFont="1" applyFill="1" applyBorder="1" applyAlignment="1" applyProtection="1">
      <alignment horizontal="center" vertical="center" wrapText="1"/>
    </xf>
    <xf numFmtId="0" fontId="10" fillId="11" borderId="0" xfId="0" applyFont="1" applyFill="1" applyAlignment="1" applyProtection="1">
      <alignment horizontal="center" vertical="center"/>
      <protection locked="0"/>
    </xf>
    <xf numFmtId="49" fontId="1" fillId="6" borderId="4" xfId="0" applyNumberFormat="1" applyFont="1" applyFill="1" applyBorder="1" applyAlignment="1" applyProtection="1">
      <alignment horizontal="center" vertical="center" wrapText="1"/>
    </xf>
    <xf numFmtId="49" fontId="1" fillId="6" borderId="8" xfId="0" applyNumberFormat="1" applyFont="1" applyFill="1" applyBorder="1" applyAlignment="1" applyProtection="1">
      <alignment horizontal="center" vertical="center" wrapText="1"/>
    </xf>
    <xf numFmtId="49" fontId="8" fillId="6" borderId="4" xfId="0" applyNumberFormat="1" applyFont="1" applyFill="1" applyBorder="1" applyAlignment="1" applyProtection="1">
      <alignment horizontal="center" vertical="center" wrapText="1"/>
    </xf>
    <xf numFmtId="49" fontId="8" fillId="9" borderId="8" xfId="0" applyNumberFormat="1" applyFont="1" applyFill="1" applyBorder="1" applyAlignment="1" applyProtection="1">
      <alignment horizontal="center" vertical="center" wrapText="1"/>
    </xf>
    <xf numFmtId="49" fontId="25" fillId="8" borderId="4" xfId="0" applyNumberFormat="1" applyFont="1" applyFill="1" applyBorder="1" applyAlignment="1" applyProtection="1">
      <alignment horizontal="center" vertical="center" wrapText="1"/>
    </xf>
    <xf numFmtId="49" fontId="25" fillId="8" borderId="8" xfId="0" applyNumberFormat="1" applyFont="1" applyFill="1" applyBorder="1" applyAlignment="1" applyProtection="1">
      <alignment horizontal="center" vertical="center" wrapText="1"/>
    </xf>
    <xf numFmtId="0" fontId="10" fillId="0" borderId="14" xfId="0" applyFont="1" applyFill="1" applyBorder="1" applyAlignment="1" applyProtection="1">
      <alignment horizontal="center" vertical="center" wrapText="1"/>
    </xf>
    <xf numFmtId="0" fontId="10" fillId="0" borderId="15" xfId="0" applyFont="1" applyFill="1" applyBorder="1" applyAlignment="1" applyProtection="1">
      <alignment horizontal="center" vertical="center" wrapText="1"/>
    </xf>
    <xf numFmtId="0" fontId="10" fillId="0" borderId="16" xfId="0" applyFont="1" applyFill="1" applyBorder="1" applyAlignment="1" applyProtection="1">
      <alignment horizontal="center" vertical="center" wrapText="1"/>
    </xf>
    <xf numFmtId="10" fontId="10" fillId="0" borderId="17" xfId="0" applyNumberFormat="1" applyFont="1" applyFill="1" applyBorder="1" applyAlignment="1" applyProtection="1">
      <alignment horizontal="center" vertical="center"/>
    </xf>
    <xf numFmtId="0" fontId="10" fillId="0" borderId="18" xfId="0" applyFont="1" applyFill="1" applyBorder="1" applyAlignment="1" applyProtection="1">
      <alignment horizontal="center" vertical="center"/>
    </xf>
    <xf numFmtId="3" fontId="10" fillId="0" borderId="24" xfId="0" applyNumberFormat="1" applyFont="1" applyFill="1" applyBorder="1" applyAlignment="1" applyProtection="1">
      <alignment horizontal="center" vertical="center" wrapText="1"/>
    </xf>
    <xf numFmtId="3" fontId="10" fillId="0" borderId="25" xfId="0" applyNumberFormat="1" applyFont="1" applyFill="1" applyBorder="1" applyAlignment="1" applyProtection="1">
      <alignment horizontal="center" vertical="center" wrapText="1"/>
    </xf>
    <xf numFmtId="167" fontId="12" fillId="0" borderId="20" xfId="0" applyNumberFormat="1" applyFont="1" applyBorder="1" applyAlignment="1" applyProtection="1">
      <alignment horizontal="center" vertical="center" wrapText="1"/>
    </xf>
    <xf numFmtId="167" fontId="12" fillId="0" borderId="26" xfId="0" applyNumberFormat="1" applyFont="1" applyBorder="1" applyAlignment="1" applyProtection="1">
      <alignment horizontal="center" vertical="center" wrapText="1"/>
    </xf>
    <xf numFmtId="167" fontId="12" fillId="0" borderId="6" xfId="0" applyNumberFormat="1" applyFont="1" applyBorder="1" applyAlignment="1" applyProtection="1">
      <alignment horizontal="center" vertical="center" wrapText="1"/>
    </xf>
    <xf numFmtId="167" fontId="12" fillId="0" borderId="7" xfId="0" applyNumberFormat="1" applyFont="1" applyBorder="1" applyAlignment="1" applyProtection="1">
      <alignment horizontal="center" vertical="center" wrapText="1"/>
    </xf>
    <xf numFmtId="0" fontId="9" fillId="0" borderId="12" xfId="0" applyFont="1" applyFill="1" applyBorder="1" applyAlignment="1" applyProtection="1">
      <alignment horizontal="center" vertical="center"/>
    </xf>
    <xf numFmtId="0" fontId="9" fillId="0" borderId="13" xfId="0" applyFont="1" applyFill="1" applyBorder="1" applyAlignment="1" applyProtection="1">
      <alignment horizontal="center" vertical="center"/>
    </xf>
    <xf numFmtId="0" fontId="10" fillId="0" borderId="19" xfId="0" applyFont="1" applyFill="1" applyBorder="1" applyAlignment="1" applyProtection="1">
      <alignment horizontal="center" vertical="center" wrapText="1"/>
    </xf>
    <xf numFmtId="0" fontId="2" fillId="0" borderId="20" xfId="0" applyFont="1" applyFill="1" applyBorder="1" applyAlignment="1" applyProtection="1">
      <alignment vertical="center"/>
    </xf>
    <xf numFmtId="0" fontId="2" fillId="0" borderId="21" xfId="0" applyFont="1" applyFill="1" applyBorder="1" applyAlignment="1" applyProtection="1">
      <alignment vertical="center"/>
    </xf>
    <xf numFmtId="0" fontId="10" fillId="0" borderId="22" xfId="0" applyFont="1" applyBorder="1" applyAlignment="1" applyProtection="1">
      <alignment horizontal="center" vertical="center"/>
    </xf>
    <xf numFmtId="0" fontId="10" fillId="0" borderId="23" xfId="0" applyFont="1" applyBorder="1" applyAlignment="1" applyProtection="1">
      <alignment horizontal="center" vertical="center"/>
    </xf>
    <xf numFmtId="167" fontId="12" fillId="0" borderId="5" xfId="0" applyNumberFormat="1" applyFont="1" applyFill="1" applyBorder="1" applyAlignment="1" applyProtection="1">
      <alignment horizontal="center" vertical="center" wrapText="1"/>
    </xf>
    <xf numFmtId="167" fontId="12" fillId="0" borderId="6" xfId="0" applyNumberFormat="1" applyFont="1" applyFill="1" applyBorder="1" applyAlignment="1" applyProtection="1">
      <alignment horizontal="center" vertical="center" wrapText="1"/>
    </xf>
    <xf numFmtId="167" fontId="12" fillId="0" borderId="9" xfId="0" applyNumberFormat="1" applyFont="1" applyFill="1" applyBorder="1" applyAlignment="1" applyProtection="1">
      <alignment horizontal="center" vertical="center" wrapText="1"/>
    </xf>
    <xf numFmtId="10" fontId="10" fillId="0" borderId="10" xfId="0" applyNumberFormat="1" applyFont="1" applyFill="1" applyBorder="1" applyAlignment="1" applyProtection="1">
      <alignment horizontal="center" vertical="center"/>
    </xf>
    <xf numFmtId="10" fontId="10" fillId="0" borderId="11" xfId="0" applyNumberFormat="1" applyFont="1" applyFill="1" applyBorder="1" applyAlignment="1" applyProtection="1">
      <alignment horizontal="center" vertical="center"/>
    </xf>
    <xf numFmtId="3" fontId="9" fillId="0" borderId="12" xfId="0" applyNumberFormat="1" applyFont="1" applyFill="1" applyBorder="1" applyAlignment="1" applyProtection="1">
      <alignment horizontal="center" vertical="center" wrapText="1"/>
    </xf>
    <xf numFmtId="3" fontId="9" fillId="0" borderId="13" xfId="0" applyNumberFormat="1" applyFont="1" applyFill="1" applyBorder="1" applyAlignment="1" applyProtection="1">
      <alignment horizontal="center" vertical="center" wrapText="1"/>
    </xf>
    <xf numFmtId="0" fontId="2" fillId="10" borderId="19" xfId="0" applyFont="1" applyFill="1" applyBorder="1" applyAlignment="1" applyProtection="1">
      <alignment horizontal="center" vertical="center"/>
    </xf>
    <xf numFmtId="0" fontId="2" fillId="10" borderId="20" xfId="0" applyFont="1" applyFill="1" applyBorder="1" applyAlignment="1" applyProtection="1">
      <alignment horizontal="center" vertical="center"/>
    </xf>
    <xf numFmtId="0" fontId="2" fillId="10" borderId="26" xfId="0" applyFont="1" applyFill="1" applyBorder="1" applyAlignment="1" applyProtection="1">
      <alignment horizontal="center" vertical="center"/>
    </xf>
    <xf numFmtId="0" fontId="2" fillId="10" borderId="5" xfId="0" applyFont="1" applyFill="1" applyBorder="1" applyAlignment="1" applyProtection="1">
      <alignment horizontal="center" vertical="center"/>
    </xf>
    <xf numFmtId="0" fontId="2" fillId="10" borderId="6" xfId="0" applyFont="1" applyFill="1" applyBorder="1" applyAlignment="1" applyProtection="1">
      <alignment horizontal="center" vertical="center"/>
    </xf>
    <xf numFmtId="0" fontId="2" fillId="10" borderId="7" xfId="0" applyFont="1" applyFill="1" applyBorder="1" applyAlignment="1" applyProtection="1">
      <alignment horizontal="center" vertical="center"/>
    </xf>
  </cellXfs>
  <cellStyles count="3">
    <cellStyle name="Normale" xfId="0" builtinId="0"/>
    <cellStyle name="Normale 2" xfId="2" xr:uid="{00000000-0005-0000-0000-000002000000}"/>
    <cellStyle name="Valuta" xfId="1" builtinId="4"/>
  </cellStyles>
  <dxfs count="2"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4"/>
  <sheetViews>
    <sheetView tabSelected="1" zoomScale="80" zoomScaleNormal="80" workbookViewId="0">
      <selection activeCell="L11" sqref="L11"/>
    </sheetView>
  </sheetViews>
  <sheetFormatPr defaultColWidth="19.85546875" defaultRowHeight="15.75" x14ac:dyDescent="0.25"/>
  <cols>
    <col min="1" max="1" width="6.28515625" style="22" customWidth="1"/>
    <col min="2" max="2" width="48.28515625" style="39" customWidth="1"/>
    <col min="3" max="3" width="13" style="39" customWidth="1"/>
    <col min="4" max="4" width="15.85546875" style="37" customWidth="1"/>
    <col min="5" max="5" width="22.42578125" style="37" customWidth="1"/>
    <col min="6" max="6" width="19.85546875" style="37" customWidth="1"/>
    <col min="7" max="7" width="22.140625" style="40" customWidth="1"/>
    <col min="8" max="11" width="19.85546875" style="40" customWidth="1"/>
    <col min="12" max="12" width="37.42578125" style="37" customWidth="1"/>
    <col min="13" max="15" width="19.85546875" style="22" customWidth="1"/>
    <col min="16" max="16" width="47.85546875" style="22" customWidth="1"/>
    <col min="17" max="16384" width="19.85546875" style="22"/>
  </cols>
  <sheetData>
    <row r="1" spans="1:19" ht="31.5" x14ac:dyDescent="0.25">
      <c r="A1" s="31"/>
      <c r="B1" s="27"/>
      <c r="C1" s="32"/>
      <c r="D1" s="33"/>
      <c r="E1" s="33"/>
      <c r="F1" s="33"/>
      <c r="G1" s="34"/>
      <c r="H1" s="34"/>
      <c r="I1" s="34"/>
      <c r="J1" s="34"/>
      <c r="K1" s="34"/>
      <c r="L1" s="35"/>
    </row>
    <row r="2" spans="1:19" s="1" customFormat="1" ht="38.25" customHeight="1" x14ac:dyDescent="0.25">
      <c r="A2" s="92" t="s">
        <v>39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</row>
    <row r="3" spans="1:19" s="1" customFormat="1" ht="29.25" customHeight="1" x14ac:dyDescent="0.25">
      <c r="A3" s="28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</row>
    <row r="4" spans="1:19" s="1" customFormat="1" ht="29.25" customHeight="1" x14ac:dyDescent="0.25">
      <c r="A4" s="93" t="s">
        <v>0</v>
      </c>
      <c r="B4" s="93"/>
      <c r="C4" s="93"/>
      <c r="D4" s="93"/>
      <c r="E4" s="93"/>
      <c r="F4" s="93"/>
      <c r="G4" s="93"/>
      <c r="H4" s="93"/>
      <c r="I4" s="93"/>
      <c r="J4" s="93"/>
      <c r="K4" s="93"/>
      <c r="L4" s="93"/>
    </row>
    <row r="5" spans="1:19" s="1" customFormat="1" ht="23.25" x14ac:dyDescent="0.25">
      <c r="A5" s="6"/>
      <c r="K5" s="3"/>
      <c r="L5" s="21"/>
    </row>
    <row r="6" spans="1:19" s="1" customFormat="1" ht="26.25" customHeight="1" x14ac:dyDescent="0.25">
      <c r="B6" s="19" t="s">
        <v>1</v>
      </c>
      <c r="C6" s="96"/>
      <c r="D6" s="96"/>
      <c r="E6" s="96"/>
      <c r="F6" s="96"/>
      <c r="G6" s="96"/>
      <c r="H6" s="6"/>
      <c r="I6" s="6"/>
      <c r="J6" s="6"/>
      <c r="K6" s="6"/>
      <c r="L6" s="21"/>
    </row>
    <row r="7" spans="1:19" s="1" customFormat="1" ht="18" customHeight="1" thickBot="1" x14ac:dyDescent="0.3">
      <c r="B7" s="6"/>
      <c r="C7" s="6"/>
      <c r="D7" s="6"/>
      <c r="E7" s="6"/>
      <c r="F7" s="6"/>
      <c r="G7" s="6"/>
      <c r="H7" s="6"/>
      <c r="I7" s="6"/>
      <c r="J7" s="6"/>
      <c r="K7" s="6"/>
      <c r="L7" s="21"/>
    </row>
    <row r="8" spans="1:19" ht="44.25" customHeight="1" x14ac:dyDescent="0.25">
      <c r="A8" s="97" t="s">
        <v>2</v>
      </c>
      <c r="B8" s="97" t="s">
        <v>3</v>
      </c>
      <c r="C8" s="99" t="s">
        <v>4</v>
      </c>
      <c r="D8" s="101" t="s">
        <v>28</v>
      </c>
      <c r="E8" s="94" t="s">
        <v>5</v>
      </c>
      <c r="F8" s="94" t="s">
        <v>6</v>
      </c>
      <c r="G8" s="88" t="s">
        <v>7</v>
      </c>
      <c r="H8" s="88" t="s">
        <v>8</v>
      </c>
      <c r="I8" s="90" t="s">
        <v>9</v>
      </c>
      <c r="J8" s="90" t="s">
        <v>10</v>
      </c>
      <c r="K8" s="94" t="s">
        <v>11</v>
      </c>
      <c r="L8" s="17" t="s">
        <v>12</v>
      </c>
    </row>
    <row r="9" spans="1:19" ht="77.25" customHeight="1" thickBot="1" x14ac:dyDescent="0.3">
      <c r="A9" s="98"/>
      <c r="B9" s="98"/>
      <c r="C9" s="100"/>
      <c r="D9" s="102"/>
      <c r="E9" s="95"/>
      <c r="F9" s="95"/>
      <c r="G9" s="89"/>
      <c r="H9" s="89"/>
      <c r="I9" s="91"/>
      <c r="J9" s="91"/>
      <c r="K9" s="95"/>
      <c r="L9" s="18" t="s">
        <v>45</v>
      </c>
    </row>
    <row r="10" spans="1:19" s="23" customFormat="1" ht="24.75" customHeight="1" thickBot="1" x14ac:dyDescent="0.3">
      <c r="A10" s="49" t="s">
        <v>13</v>
      </c>
      <c r="B10" s="49" t="s">
        <v>14</v>
      </c>
      <c r="C10" s="50" t="s">
        <v>15</v>
      </c>
      <c r="D10" s="50" t="s">
        <v>16</v>
      </c>
      <c r="E10" s="50" t="s">
        <v>17</v>
      </c>
      <c r="F10" s="49" t="s">
        <v>18</v>
      </c>
      <c r="G10" s="49" t="s">
        <v>19</v>
      </c>
      <c r="H10" s="49" t="s">
        <v>43</v>
      </c>
      <c r="I10" s="49" t="s">
        <v>20</v>
      </c>
      <c r="J10" s="49" t="s">
        <v>21</v>
      </c>
      <c r="K10" s="49" t="s">
        <v>22</v>
      </c>
      <c r="L10" s="49" t="s">
        <v>23</v>
      </c>
    </row>
    <row r="11" spans="1:19" ht="60" customHeight="1" x14ac:dyDescent="0.25">
      <c r="A11" s="64">
        <v>1</v>
      </c>
      <c r="B11" s="55" t="s">
        <v>31</v>
      </c>
      <c r="C11" s="47" t="s">
        <v>32</v>
      </c>
      <c r="D11" s="48">
        <v>120</v>
      </c>
      <c r="E11" s="48">
        <v>10</v>
      </c>
      <c r="F11" s="56"/>
      <c r="G11" s="57"/>
      <c r="H11" s="57"/>
      <c r="I11" s="58"/>
      <c r="J11" s="59"/>
      <c r="K11" s="58"/>
      <c r="L11" s="65" t="e">
        <f>D11/F11*K11</f>
        <v>#DIV/0!</v>
      </c>
      <c r="N11" s="70">
        <v>1</v>
      </c>
      <c r="O11" s="71" t="s">
        <v>40</v>
      </c>
      <c r="P11" s="55" t="s">
        <v>31</v>
      </c>
      <c r="Q11" s="47" t="s">
        <v>32</v>
      </c>
      <c r="R11" s="48">
        <v>120</v>
      </c>
      <c r="S11" s="48">
        <v>10</v>
      </c>
    </row>
    <row r="12" spans="1:19" ht="29.25" customHeight="1" x14ac:dyDescent="0.25">
      <c r="A12" s="66">
        <v>2</v>
      </c>
      <c r="B12" s="41" t="s">
        <v>33</v>
      </c>
      <c r="C12" s="42" t="s">
        <v>32</v>
      </c>
      <c r="D12" s="45">
        <v>10</v>
      </c>
      <c r="E12" s="45">
        <v>10</v>
      </c>
      <c r="F12" s="60"/>
      <c r="G12" s="57"/>
      <c r="H12" s="57"/>
      <c r="I12" s="58"/>
      <c r="J12" s="59"/>
      <c r="K12" s="58"/>
      <c r="L12" s="67" t="e">
        <f t="shared" ref="L12:L26" si="0">D12/F12*K12</f>
        <v>#DIV/0!</v>
      </c>
      <c r="N12" s="72">
        <v>2</v>
      </c>
      <c r="O12" s="73" t="s">
        <v>40</v>
      </c>
      <c r="P12" s="74" t="s">
        <v>33</v>
      </c>
      <c r="Q12" s="42" t="s">
        <v>32</v>
      </c>
      <c r="R12" s="45">
        <v>10</v>
      </c>
      <c r="S12" s="45">
        <v>10</v>
      </c>
    </row>
    <row r="13" spans="1:19" ht="36.75" customHeight="1" x14ac:dyDescent="0.25">
      <c r="A13" s="66">
        <v>3</v>
      </c>
      <c r="B13" s="41" t="s">
        <v>34</v>
      </c>
      <c r="C13" s="42" t="s">
        <v>32</v>
      </c>
      <c r="D13" s="45">
        <v>80</v>
      </c>
      <c r="E13" s="45">
        <v>10</v>
      </c>
      <c r="F13" s="60"/>
      <c r="G13" s="57"/>
      <c r="H13" s="57"/>
      <c r="I13" s="58"/>
      <c r="J13" s="59"/>
      <c r="K13" s="58"/>
      <c r="L13" s="67" t="e">
        <f t="shared" si="0"/>
        <v>#DIV/0!</v>
      </c>
      <c r="N13" s="72">
        <v>3</v>
      </c>
      <c r="O13" s="73" t="s">
        <v>40</v>
      </c>
      <c r="P13" s="74" t="s">
        <v>34</v>
      </c>
      <c r="Q13" s="42" t="s">
        <v>32</v>
      </c>
      <c r="R13" s="45">
        <v>80</v>
      </c>
      <c r="S13" s="45">
        <v>10</v>
      </c>
    </row>
    <row r="14" spans="1:19" ht="36.75" customHeight="1" x14ac:dyDescent="0.25">
      <c r="A14" s="66">
        <v>4</v>
      </c>
      <c r="B14" s="41" t="s">
        <v>35</v>
      </c>
      <c r="C14" s="42" t="s">
        <v>32</v>
      </c>
      <c r="D14" s="45">
        <v>5</v>
      </c>
      <c r="E14" s="45">
        <v>5</v>
      </c>
      <c r="F14" s="60"/>
      <c r="G14" s="57"/>
      <c r="H14" s="57"/>
      <c r="I14" s="58"/>
      <c r="J14" s="59"/>
      <c r="K14" s="58"/>
      <c r="L14" s="67" t="e">
        <f t="shared" si="0"/>
        <v>#DIV/0!</v>
      </c>
      <c r="N14" s="72">
        <v>4</v>
      </c>
      <c r="O14" s="73" t="s">
        <v>40</v>
      </c>
      <c r="P14" s="74" t="s">
        <v>35</v>
      </c>
      <c r="Q14" s="42" t="s">
        <v>32</v>
      </c>
      <c r="R14" s="45">
        <v>5</v>
      </c>
      <c r="S14" s="45">
        <v>5</v>
      </c>
    </row>
    <row r="15" spans="1:19" s="36" customFormat="1" ht="38.25" customHeight="1" x14ac:dyDescent="0.25">
      <c r="A15" s="66">
        <v>5</v>
      </c>
      <c r="B15" s="41" t="s">
        <v>41</v>
      </c>
      <c r="C15" s="43" t="s">
        <v>37</v>
      </c>
      <c r="D15" s="44">
        <v>8000</v>
      </c>
      <c r="E15" s="44">
        <v>200</v>
      </c>
      <c r="F15" s="61"/>
      <c r="G15" s="57"/>
      <c r="H15" s="57"/>
      <c r="I15" s="58"/>
      <c r="J15" s="59"/>
      <c r="K15" s="58"/>
      <c r="L15" s="67" t="e">
        <f t="shared" si="0"/>
        <v>#DIV/0!</v>
      </c>
      <c r="N15" s="72">
        <v>5</v>
      </c>
      <c r="O15" s="73" t="s">
        <v>40</v>
      </c>
      <c r="P15" s="41" t="s">
        <v>41</v>
      </c>
      <c r="Q15" s="43" t="s">
        <v>37</v>
      </c>
      <c r="R15" s="44">
        <v>8000</v>
      </c>
      <c r="S15" s="44">
        <v>200</v>
      </c>
    </row>
    <row r="16" spans="1:19" ht="44.25" customHeight="1" x14ac:dyDescent="0.25">
      <c r="A16" s="66">
        <v>6</v>
      </c>
      <c r="B16" s="46" t="s">
        <v>36</v>
      </c>
      <c r="C16" s="43" t="s">
        <v>32</v>
      </c>
      <c r="D16" s="45">
        <v>5</v>
      </c>
      <c r="E16" s="45">
        <v>5</v>
      </c>
      <c r="F16" s="60"/>
      <c r="G16" s="57"/>
      <c r="H16" s="57"/>
      <c r="I16" s="58"/>
      <c r="J16" s="59"/>
      <c r="K16" s="58"/>
      <c r="L16" s="67" t="e">
        <f t="shared" si="0"/>
        <v>#DIV/0!</v>
      </c>
      <c r="N16" s="72">
        <v>6</v>
      </c>
      <c r="O16" s="73" t="s">
        <v>40</v>
      </c>
      <c r="P16" s="75" t="s">
        <v>36</v>
      </c>
      <c r="Q16" s="43" t="s">
        <v>32</v>
      </c>
      <c r="R16" s="45">
        <v>5</v>
      </c>
      <c r="S16" s="45">
        <v>5</v>
      </c>
    </row>
    <row r="17" spans="1:19" ht="52.5" customHeight="1" x14ac:dyDescent="0.25">
      <c r="A17" s="66">
        <v>7</v>
      </c>
      <c r="B17" s="46" t="s">
        <v>42</v>
      </c>
      <c r="C17" s="43" t="s">
        <v>37</v>
      </c>
      <c r="D17" s="44">
        <v>1000</v>
      </c>
      <c r="E17" s="44">
        <v>1000</v>
      </c>
      <c r="F17" s="61"/>
      <c r="G17" s="57"/>
      <c r="H17" s="57"/>
      <c r="I17" s="58"/>
      <c r="J17" s="59"/>
      <c r="K17" s="58"/>
      <c r="L17" s="67" t="e">
        <f t="shared" si="0"/>
        <v>#DIV/0!</v>
      </c>
      <c r="N17" s="72">
        <v>7</v>
      </c>
      <c r="O17" s="73" t="s">
        <v>40</v>
      </c>
      <c r="P17" s="46" t="s">
        <v>42</v>
      </c>
      <c r="Q17" s="43" t="s">
        <v>37</v>
      </c>
      <c r="R17" s="44">
        <v>1000</v>
      </c>
      <c r="S17" s="44">
        <v>1000</v>
      </c>
    </row>
    <row r="18" spans="1:19" ht="58.5" customHeight="1" x14ac:dyDescent="0.25">
      <c r="A18" s="66">
        <v>8</v>
      </c>
      <c r="B18" s="41" t="s">
        <v>38</v>
      </c>
      <c r="C18" s="43" t="s">
        <v>32</v>
      </c>
      <c r="D18" s="45">
        <v>150</v>
      </c>
      <c r="E18" s="45">
        <v>50</v>
      </c>
      <c r="F18" s="60"/>
      <c r="G18" s="57"/>
      <c r="H18" s="57"/>
      <c r="I18" s="58"/>
      <c r="J18" s="59"/>
      <c r="K18" s="58"/>
      <c r="L18" s="67" t="e">
        <f t="shared" si="0"/>
        <v>#DIV/0!</v>
      </c>
      <c r="N18" s="72">
        <v>8</v>
      </c>
      <c r="O18" s="73" t="s">
        <v>40</v>
      </c>
      <c r="P18" s="41" t="s">
        <v>38</v>
      </c>
      <c r="Q18" s="43" t="s">
        <v>32</v>
      </c>
      <c r="R18" s="45">
        <v>150</v>
      </c>
      <c r="S18" s="45">
        <v>50</v>
      </c>
    </row>
    <row r="19" spans="1:19" ht="50.25" customHeight="1" x14ac:dyDescent="0.25">
      <c r="A19" s="66">
        <v>9</v>
      </c>
      <c r="B19" s="46" t="s">
        <v>68</v>
      </c>
      <c r="C19" s="43" t="s">
        <v>44</v>
      </c>
      <c r="D19" s="52">
        <v>150</v>
      </c>
      <c r="E19" s="52">
        <v>50</v>
      </c>
      <c r="F19" s="62"/>
      <c r="G19" s="57"/>
      <c r="H19" s="57"/>
      <c r="I19" s="58"/>
      <c r="J19" s="59"/>
      <c r="K19" s="58"/>
      <c r="L19" s="67" t="e">
        <f>D19/F19*K19</f>
        <v>#DIV/0!</v>
      </c>
      <c r="N19" s="72">
        <v>9</v>
      </c>
      <c r="O19" s="73" t="s">
        <v>40</v>
      </c>
      <c r="P19" s="76" t="s">
        <v>50</v>
      </c>
      <c r="Q19" s="77" t="s">
        <v>44</v>
      </c>
      <c r="R19" s="78" t="s">
        <v>51</v>
      </c>
      <c r="S19" s="78" t="s">
        <v>52</v>
      </c>
    </row>
    <row r="20" spans="1:19" ht="50.25" customHeight="1" x14ac:dyDescent="0.25">
      <c r="A20" s="66">
        <v>10</v>
      </c>
      <c r="B20" s="53" t="s">
        <v>53</v>
      </c>
      <c r="C20" s="54" t="s">
        <v>44</v>
      </c>
      <c r="D20" s="52">
        <v>100</v>
      </c>
      <c r="E20" s="52">
        <v>50</v>
      </c>
      <c r="F20" s="62"/>
      <c r="G20" s="57"/>
      <c r="H20" s="57"/>
      <c r="I20" s="58"/>
      <c r="J20" s="59"/>
      <c r="K20" s="58"/>
      <c r="L20" s="69" t="e">
        <f t="shared" ref="L20:L25" si="1">D20/F20*K20</f>
        <v>#DIV/0!</v>
      </c>
      <c r="N20" s="79">
        <v>10</v>
      </c>
      <c r="O20" s="80" t="s">
        <v>40</v>
      </c>
      <c r="P20" s="81" t="s">
        <v>53</v>
      </c>
      <c r="Q20" s="82" t="s">
        <v>44</v>
      </c>
      <c r="R20" s="83" t="s">
        <v>54</v>
      </c>
      <c r="S20" s="83" t="s">
        <v>52</v>
      </c>
    </row>
    <row r="21" spans="1:19" ht="50.25" customHeight="1" x14ac:dyDescent="0.25">
      <c r="A21" s="66">
        <v>11</v>
      </c>
      <c r="B21" s="53" t="s">
        <v>55</v>
      </c>
      <c r="C21" s="43" t="s">
        <v>56</v>
      </c>
      <c r="D21" s="86">
        <v>10</v>
      </c>
      <c r="E21" s="86">
        <v>10</v>
      </c>
      <c r="F21" s="87"/>
      <c r="G21" s="57"/>
      <c r="H21" s="57"/>
      <c r="I21" s="58"/>
      <c r="J21" s="59"/>
      <c r="K21" s="58"/>
      <c r="L21" s="69" t="e">
        <f t="shared" si="1"/>
        <v>#DIV/0!</v>
      </c>
      <c r="N21" s="79"/>
      <c r="O21" s="80"/>
      <c r="P21" s="76" t="s">
        <v>55</v>
      </c>
      <c r="Q21" s="77" t="s">
        <v>56</v>
      </c>
      <c r="R21" s="78" t="s">
        <v>57</v>
      </c>
      <c r="S21" s="78" t="s">
        <v>57</v>
      </c>
    </row>
    <row r="22" spans="1:19" ht="50.25" customHeight="1" x14ac:dyDescent="0.25">
      <c r="A22" s="66">
        <v>12</v>
      </c>
      <c r="B22" s="53" t="s">
        <v>58</v>
      </c>
      <c r="C22" s="54" t="s">
        <v>56</v>
      </c>
      <c r="D22" s="86">
        <v>10</v>
      </c>
      <c r="E22" s="86">
        <v>5</v>
      </c>
      <c r="F22" s="87"/>
      <c r="G22" s="57"/>
      <c r="H22" s="57"/>
      <c r="I22" s="58"/>
      <c r="J22" s="59"/>
      <c r="K22" s="58"/>
      <c r="L22" s="69" t="e">
        <f t="shared" si="1"/>
        <v>#DIV/0!</v>
      </c>
      <c r="N22" s="79"/>
      <c r="O22" s="80"/>
      <c r="P22" s="81" t="s">
        <v>58</v>
      </c>
      <c r="Q22" s="82" t="s">
        <v>56</v>
      </c>
      <c r="R22" s="83" t="s">
        <v>57</v>
      </c>
      <c r="S22" s="78" t="s">
        <v>59</v>
      </c>
    </row>
    <row r="23" spans="1:19" ht="50.25" customHeight="1" x14ac:dyDescent="0.25">
      <c r="A23" s="66">
        <v>13</v>
      </c>
      <c r="B23" s="53" t="s">
        <v>60</v>
      </c>
      <c r="C23" s="54" t="s">
        <v>56</v>
      </c>
      <c r="D23" s="86">
        <v>5</v>
      </c>
      <c r="E23" s="86">
        <v>5</v>
      </c>
      <c r="F23" s="87"/>
      <c r="G23" s="57"/>
      <c r="H23" s="57"/>
      <c r="I23" s="58"/>
      <c r="J23" s="59"/>
      <c r="K23" s="58"/>
      <c r="L23" s="69" t="e">
        <f t="shared" si="1"/>
        <v>#DIV/0!</v>
      </c>
      <c r="N23" s="79"/>
      <c r="O23" s="80"/>
      <c r="P23" s="81" t="s">
        <v>60</v>
      </c>
      <c r="Q23" s="82" t="s">
        <v>56</v>
      </c>
      <c r="R23" s="83" t="s">
        <v>59</v>
      </c>
      <c r="S23" s="83" t="s">
        <v>59</v>
      </c>
    </row>
    <row r="24" spans="1:19" ht="50.25" customHeight="1" x14ac:dyDescent="0.25">
      <c r="A24" s="66">
        <v>14</v>
      </c>
      <c r="B24" s="53" t="s">
        <v>61</v>
      </c>
      <c r="C24" s="43" t="s">
        <v>32</v>
      </c>
      <c r="D24" s="45">
        <v>5</v>
      </c>
      <c r="E24" s="45">
        <v>5</v>
      </c>
      <c r="F24" s="60"/>
      <c r="G24" s="57"/>
      <c r="H24" s="57"/>
      <c r="I24" s="58"/>
      <c r="J24" s="59"/>
      <c r="K24" s="58"/>
      <c r="L24" s="69" t="e">
        <f t="shared" si="1"/>
        <v>#DIV/0!</v>
      </c>
      <c r="N24" s="79"/>
      <c r="O24" s="80"/>
      <c r="P24" s="81" t="s">
        <v>61</v>
      </c>
      <c r="Q24" s="82" t="s">
        <v>62</v>
      </c>
      <c r="R24" s="83" t="s">
        <v>63</v>
      </c>
      <c r="S24" s="83" t="s">
        <v>63</v>
      </c>
    </row>
    <row r="25" spans="1:19" ht="50.25" customHeight="1" x14ac:dyDescent="0.25">
      <c r="A25" s="66">
        <v>15</v>
      </c>
      <c r="B25" s="53" t="s">
        <v>64</v>
      </c>
      <c r="C25" s="43" t="s">
        <v>32</v>
      </c>
      <c r="D25" s="45">
        <v>5</v>
      </c>
      <c r="E25" s="45">
        <v>5</v>
      </c>
      <c r="F25" s="60"/>
      <c r="G25" s="57"/>
      <c r="H25" s="57"/>
      <c r="I25" s="58"/>
      <c r="J25" s="59"/>
      <c r="K25" s="58"/>
      <c r="L25" s="69" t="e">
        <f t="shared" si="1"/>
        <v>#DIV/0!</v>
      </c>
      <c r="N25" s="79"/>
      <c r="O25" s="80"/>
      <c r="P25" s="81" t="s">
        <v>64</v>
      </c>
      <c r="Q25" s="82" t="s">
        <v>62</v>
      </c>
      <c r="R25" s="83" t="s">
        <v>63</v>
      </c>
      <c r="S25" s="83" t="s">
        <v>63</v>
      </c>
    </row>
    <row r="26" spans="1:19" ht="49.5" customHeight="1" thickBot="1" x14ac:dyDescent="0.3">
      <c r="A26" s="68">
        <v>16</v>
      </c>
      <c r="B26" s="53" t="s">
        <v>65</v>
      </c>
      <c r="C26" s="54" t="s">
        <v>69</v>
      </c>
      <c r="D26" s="84">
        <v>1</v>
      </c>
      <c r="E26" s="84">
        <v>1</v>
      </c>
      <c r="F26" s="85"/>
      <c r="G26" s="57"/>
      <c r="H26" s="57"/>
      <c r="I26" s="58"/>
      <c r="J26" s="59"/>
      <c r="K26" s="58"/>
      <c r="L26" s="69" t="e">
        <f t="shared" si="0"/>
        <v>#DIV/0!</v>
      </c>
      <c r="N26" s="72"/>
      <c r="O26" s="73"/>
      <c r="P26" s="76" t="s">
        <v>65</v>
      </c>
      <c r="Q26" s="77" t="s">
        <v>66</v>
      </c>
      <c r="R26" s="78" t="s">
        <v>67</v>
      </c>
      <c r="S26" s="78" t="s">
        <v>67</v>
      </c>
    </row>
    <row r="27" spans="1:19" ht="18" x14ac:dyDescent="0.25">
      <c r="A27" s="128" t="s">
        <v>40</v>
      </c>
      <c r="B27" s="129"/>
      <c r="C27" s="129"/>
      <c r="D27" s="129"/>
      <c r="E27" s="129"/>
      <c r="F27" s="129"/>
      <c r="G27" s="130"/>
      <c r="H27" s="108" t="s">
        <v>46</v>
      </c>
      <c r="I27" s="109"/>
      <c r="J27" s="110" t="e">
        <f>SUM(L11:L26)</f>
        <v>#DIV/0!</v>
      </c>
      <c r="K27" s="110"/>
      <c r="L27" s="111"/>
    </row>
    <row r="28" spans="1:19" ht="25.5" customHeight="1" thickBot="1" x14ac:dyDescent="0.3">
      <c r="A28" s="131"/>
      <c r="B28" s="132"/>
      <c r="C28" s="132"/>
      <c r="D28" s="132"/>
      <c r="E28" s="132"/>
      <c r="F28" s="132"/>
      <c r="G28" s="133"/>
      <c r="H28" s="114" t="s">
        <v>70</v>
      </c>
      <c r="I28" s="115"/>
      <c r="J28" s="112"/>
      <c r="K28" s="112"/>
      <c r="L28" s="113"/>
    </row>
    <row r="29" spans="1:19" ht="44.25" customHeight="1" x14ac:dyDescent="0.25">
      <c r="A29" s="116" t="s">
        <v>27</v>
      </c>
      <c r="B29" s="117"/>
      <c r="C29" s="117"/>
      <c r="D29" s="117"/>
      <c r="E29" s="118"/>
      <c r="F29" s="119" t="s">
        <v>24</v>
      </c>
      <c r="G29" s="120"/>
      <c r="H29" s="108" t="s">
        <v>26</v>
      </c>
      <c r="I29" s="109"/>
      <c r="J29" s="110" t="e">
        <f>J27*4</f>
        <v>#DIV/0!</v>
      </c>
      <c r="K29" s="110"/>
      <c r="L29" s="111"/>
    </row>
    <row r="30" spans="1:19" ht="40.5" customHeight="1" thickBot="1" x14ac:dyDescent="0.3">
      <c r="A30" s="121">
        <v>160000</v>
      </c>
      <c r="B30" s="122"/>
      <c r="C30" s="122"/>
      <c r="D30" s="122"/>
      <c r="E30" s="123"/>
      <c r="F30" s="124" t="e">
        <f>(100%-(J29*100/A30)%)*100%</f>
        <v>#DIV/0!</v>
      </c>
      <c r="G30" s="125"/>
      <c r="H30" s="126" t="s">
        <v>47</v>
      </c>
      <c r="I30" s="127"/>
      <c r="J30" s="112"/>
      <c r="K30" s="112"/>
      <c r="L30" s="113"/>
    </row>
    <row r="31" spans="1:19" ht="77.45" customHeight="1" thickBot="1" x14ac:dyDescent="0.3">
      <c r="A31" s="103" t="s">
        <v>48</v>
      </c>
      <c r="B31" s="104"/>
      <c r="C31" s="104"/>
      <c r="D31" s="104"/>
      <c r="E31" s="105"/>
      <c r="F31" s="106" t="e">
        <f>AVERAGE(J11:J26)/2</f>
        <v>#DIV/0!</v>
      </c>
      <c r="G31" s="107"/>
      <c r="H31" s="24"/>
      <c r="I31" s="24"/>
      <c r="J31" s="24"/>
      <c r="K31" s="24"/>
      <c r="L31" s="24"/>
    </row>
    <row r="32" spans="1:19" x14ac:dyDescent="0.25">
      <c r="A32" s="7"/>
      <c r="B32" s="8"/>
      <c r="C32" s="8"/>
      <c r="D32" s="9"/>
      <c r="E32" s="9"/>
      <c r="F32" s="10"/>
      <c r="G32" s="11"/>
      <c r="H32" s="2"/>
      <c r="I32" s="2"/>
      <c r="J32" s="2"/>
      <c r="K32" s="3"/>
      <c r="L32" s="25"/>
    </row>
    <row r="33" spans="1:13" ht="18" x14ac:dyDescent="0.25">
      <c r="A33" s="20" t="s">
        <v>49</v>
      </c>
      <c r="B33" s="51"/>
      <c r="C33" s="51"/>
      <c r="D33" s="51"/>
      <c r="E33" s="51"/>
      <c r="F33" s="13"/>
      <c r="G33" s="1"/>
      <c r="H33" s="1"/>
      <c r="I33" s="1"/>
      <c r="J33" s="1"/>
      <c r="K33" s="1"/>
      <c r="L33" s="38"/>
    </row>
    <row r="34" spans="1:13" x14ac:dyDescent="0.25">
      <c r="A34" s="4"/>
      <c r="B34" s="12"/>
      <c r="C34" s="12"/>
      <c r="D34" s="2"/>
      <c r="E34" s="2"/>
      <c r="F34" s="11"/>
      <c r="G34" s="1"/>
      <c r="H34" s="1"/>
      <c r="I34" s="1"/>
      <c r="J34" s="1"/>
      <c r="K34" s="1"/>
      <c r="L34" s="26"/>
    </row>
    <row r="35" spans="1:13" ht="18.75" x14ac:dyDescent="0.25">
      <c r="A35" s="14" t="s">
        <v>25</v>
      </c>
      <c r="B35" s="63"/>
      <c r="C35" s="1"/>
      <c r="D35" s="1"/>
      <c r="E35" s="11"/>
      <c r="F35" s="11"/>
      <c r="G35" s="29"/>
      <c r="H35" s="1"/>
      <c r="J35" s="16" t="s">
        <v>29</v>
      </c>
      <c r="K35" s="1"/>
      <c r="L35" s="1"/>
      <c r="M35" s="37"/>
    </row>
    <row r="36" spans="1:13" ht="18.75" x14ac:dyDescent="0.25">
      <c r="A36" s="15"/>
      <c r="B36" s="1"/>
      <c r="C36" s="1"/>
      <c r="D36" s="2"/>
      <c r="E36" s="1"/>
      <c r="F36" s="1"/>
      <c r="G36" s="30"/>
      <c r="H36" s="11"/>
      <c r="J36" s="16" t="s">
        <v>30</v>
      </c>
      <c r="K36" s="16"/>
      <c r="L36" s="5"/>
      <c r="M36" s="37"/>
    </row>
    <row r="37" spans="1:13" ht="19.5" customHeight="1" x14ac:dyDescent="0.25">
      <c r="F37" s="22"/>
    </row>
    <row r="38" spans="1:13" ht="19.5" customHeight="1" x14ac:dyDescent="0.25">
      <c r="B38" s="22"/>
      <c r="C38" s="22"/>
      <c r="D38" s="22"/>
      <c r="E38" s="22"/>
      <c r="F38" s="22"/>
      <c r="L38" s="38"/>
    </row>
    <row r="39" spans="1:13" x14ac:dyDescent="0.25">
      <c r="H39" s="22"/>
      <c r="I39" s="22"/>
      <c r="L39" s="40"/>
    </row>
    <row r="40" spans="1:13" x14ac:dyDescent="0.25">
      <c r="H40" s="22"/>
      <c r="I40" s="22"/>
      <c r="L40" s="40"/>
    </row>
    <row r="41" spans="1:13" x14ac:dyDescent="0.25">
      <c r="G41" s="22"/>
      <c r="H41" s="22"/>
      <c r="I41" s="22"/>
      <c r="L41" s="40"/>
    </row>
    <row r="42" spans="1:13" x14ac:dyDescent="0.25">
      <c r="G42" s="22"/>
      <c r="H42" s="22"/>
      <c r="I42" s="22"/>
      <c r="L42" s="40"/>
    </row>
    <row r="43" spans="1:13" x14ac:dyDescent="0.25">
      <c r="G43" s="22"/>
      <c r="H43" s="22"/>
      <c r="I43" s="22"/>
      <c r="L43" s="40"/>
    </row>
    <row r="44" spans="1:13" x14ac:dyDescent="0.25">
      <c r="G44" s="22"/>
      <c r="H44" s="22"/>
    </row>
  </sheetData>
  <sheetProtection autoFilter="0"/>
  <autoFilter ref="A10:L35" xr:uid="{00000000-0009-0000-0000-000000000000}"/>
  <mergeCells count="27">
    <mergeCell ref="A31:E31"/>
    <mergeCell ref="F31:G31"/>
    <mergeCell ref="H27:I27"/>
    <mergeCell ref="J27:L28"/>
    <mergeCell ref="H28:I28"/>
    <mergeCell ref="A29:E29"/>
    <mergeCell ref="F29:G29"/>
    <mergeCell ref="H29:I29"/>
    <mergeCell ref="J29:L30"/>
    <mergeCell ref="A30:E30"/>
    <mergeCell ref="F30:G30"/>
    <mergeCell ref="H30:I30"/>
    <mergeCell ref="A27:G28"/>
    <mergeCell ref="G8:G9"/>
    <mergeCell ref="H8:H9"/>
    <mergeCell ref="I8:I9"/>
    <mergeCell ref="A2:L2"/>
    <mergeCell ref="A4:L4"/>
    <mergeCell ref="J8:J9"/>
    <mergeCell ref="K8:K9"/>
    <mergeCell ref="C6:G6"/>
    <mergeCell ref="A8:A9"/>
    <mergeCell ref="B8:B9"/>
    <mergeCell ref="C8:C9"/>
    <mergeCell ref="D8:D9"/>
    <mergeCell ref="E8:E9"/>
    <mergeCell ref="F8:F9"/>
  </mergeCells>
  <conditionalFormatting sqref="F17">
    <cfRule type="cellIs" dxfId="1" priority="2" stopIfTrue="1" operator="greaterThan">
      <formula>$E17*2</formula>
    </cfRule>
  </conditionalFormatting>
  <conditionalFormatting sqref="F15">
    <cfRule type="cellIs" dxfId="0" priority="1" stopIfTrue="1" operator="greaterThan">
      <formula>$E15*2</formula>
    </cfRule>
  </conditionalFormatting>
  <pageMargins left="0.70866141732283472" right="0.70866141732283472" top="0.74803149606299213" bottom="0.74803149606299213" header="0.31496062992125984" footer="0.31496062992125984"/>
  <pageSetup paperSize="9" scale="45" orientation="landscape" r:id="rId1"/>
  <headerFooter>
    <oddFooter>&amp;C&amp;"Arial,Normale"&amp;14Pag. &amp;P di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Lotto 3 - Reag. Ecotossicologia</vt:lpstr>
      <vt:lpstr>'Lotto 3 - Reag. Ecotossicologia'!Titoli_stampa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2006-09-25T09:17:32Z</dcterms:created>
  <dcterms:modified xsi:type="dcterms:W3CDTF">2024-02-29T09:05:53Z</dcterms:modified>
</cp:coreProperties>
</file>