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GRSS\ACQUISTI\UFFICIO GARE BENI E SERVIZI SANITARI\1a GARE IN CORSO\2024-28 Gara UE 7 Lotti CONSUMABILI biologia - RUP Rigoli - LV EP CA\4 - ATTI DI GARA\Allegati Dett. Off\"/>
    </mc:Choice>
  </mc:AlternateContent>
  <xr:revisionPtr revIDLastSave="0" documentId="13_ncr:1_{973AAE78-710D-411F-991E-F37C1FED01D2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Lotto 5  - Kit chimica acque" sheetId="11" r:id="rId1"/>
    <sheet name="Lotto 5  - Dett. Off. x pdf" sheetId="14" r:id="rId2"/>
    <sheet name="Lotto 5  - Fabbisogni x pdf" sheetId="15" r:id="rId3"/>
  </sheets>
  <definedNames>
    <definedName name="_xlnm._FilterDatabase" localSheetId="1" hidden="1">'Lotto 5  - Dett. Off. x pdf'!$A$10:$M$10</definedName>
    <definedName name="_xlnm._FilterDatabase" localSheetId="2" hidden="1">'Lotto 5  - Fabbisogni x pdf'!$A$9:$M$9</definedName>
    <definedName name="_xlnm._FilterDatabase" localSheetId="0" hidden="1">'Lotto 5  - Kit chimica acque'!$A$10:$M$10</definedName>
    <definedName name="_xlnm.Print_Area" localSheetId="1">'Lotto 5  - Dett. Off. x pdf'!$A$1:$F$76</definedName>
    <definedName name="_xlnm.Print_Area" localSheetId="2">'Lotto 5  - Fabbisogni x pdf'!$A$1:$F$73</definedName>
    <definedName name="_xlnm.Print_Area" localSheetId="0">'Lotto 5  - Kit chimica acque'!$A$1:$F$76</definedName>
  </definedNames>
  <calcPr calcId="191029" iterateDelta="1E-4"/>
  <fileRecoveryPr autoRecover="0"/>
</workbook>
</file>

<file path=xl/calcChain.xml><?xml version="1.0" encoding="utf-8"?>
<calcChain xmlns="http://schemas.openxmlformats.org/spreadsheetml/2006/main">
  <c r="G79" i="11" l="1"/>
  <c r="G78" i="11"/>
  <c r="L77" i="11"/>
  <c r="L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</calcChain>
</file>

<file path=xl/sharedStrings.xml><?xml version="1.0" encoding="utf-8"?>
<sst xmlns="http://schemas.openxmlformats.org/spreadsheetml/2006/main" count="509" uniqueCount="117">
  <si>
    <t>A</t>
  </si>
  <si>
    <t>B</t>
  </si>
  <si>
    <t>C</t>
  </si>
  <si>
    <t>D</t>
  </si>
  <si>
    <t>E</t>
  </si>
  <si>
    <t>F</t>
  </si>
  <si>
    <t>Descrizione prodotto</t>
  </si>
  <si>
    <t xml:space="preserve">Unità misura </t>
  </si>
  <si>
    <t>Fabbisogno annuo</t>
  </si>
  <si>
    <t>nr. test</t>
  </si>
  <si>
    <t>ml.</t>
  </si>
  <si>
    <t>nr.</t>
  </si>
  <si>
    <t xml:space="preserve">pz. </t>
  </si>
  <si>
    <t>pz. 25</t>
  </si>
  <si>
    <t>pz. 1</t>
  </si>
  <si>
    <t>TUBI PER MICRODIST LACHAT VUOTI per distillazione Cianuri totali</t>
  </si>
  <si>
    <t xml:space="preserve">Celle del Campione,50 mm PMMA rettangolare  </t>
  </si>
  <si>
    <t xml:space="preserve">SUPPORTO IN PLASTICA RACK PER 16 PROVETTE </t>
  </si>
  <si>
    <t>cf.</t>
  </si>
  <si>
    <t xml:space="preserve">OFFERTA ECONOMICA  </t>
  </si>
  <si>
    <t>La Ditta</t>
  </si>
  <si>
    <t>Rif.</t>
  </si>
  <si>
    <t>Cod.
AREAS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</si>
  <si>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</si>
  <si>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</si>
  <si>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</si>
  <si>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</si>
  <si>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</si>
  <si>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</si>
  <si>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</si>
  <si>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G</t>
  </si>
  <si>
    <t>H</t>
  </si>
  <si>
    <t>I</t>
  </si>
  <si>
    <t>J</t>
  </si>
  <si>
    <t>K</t>
  </si>
  <si>
    <t>L</t>
  </si>
  <si>
    <t>M</t>
  </si>
  <si>
    <t>Percentuale di ribasso:</t>
  </si>
  <si>
    <r>
      <t xml:space="preserve">Colonna B (Codice AREAS): </t>
    </r>
    <r>
      <rPr>
        <sz val="14"/>
        <rFont val="Arial"/>
        <family val="2"/>
      </rPr>
      <t xml:space="preserve">è il codice prodotto interno ARPAV </t>
    </r>
  </si>
  <si>
    <t xml:space="preserve">Data </t>
  </si>
  <si>
    <t xml:space="preserve">Il Rappresentante Legale o persona con potestà legale di firma  </t>
  </si>
  <si>
    <t>(Firmato digitalmente)</t>
  </si>
  <si>
    <t xml:space="preserve"> /</t>
  </si>
  <si>
    <t>Fabbisogno / Confez. Offerto 
X Prezzo confez.ne
(colonne: E / G x L)</t>
  </si>
  <si>
    <r>
      <t>Colonne J, L ed M</t>
    </r>
    <r>
      <rPr>
        <sz val="14"/>
        <rFont val="Arial"/>
        <family val="2"/>
      </rPr>
      <t xml:space="preserve"> - I prezzi sono espressi in cifre, arrotondati a due decimali, I.V.A. esclusa</t>
    </r>
  </si>
  <si>
    <t>LOTTO 5:  "KIT E TEST IN CUVETTA/PROVETTA PER ANALISI CHIMICA DELLE ACQUE”</t>
  </si>
  <si>
    <t>Prezzo compl. di appalto (biennale)</t>
  </si>
  <si>
    <t>REATTIVO DET.CIANURI LIBERI (RANGE INDICATIVO 0,01-0,6 mg/L)  IN CUVETTA/PROVETTA</t>
  </si>
  <si>
    <t>REATTIVO DETERMINAZ. AMMONIO (RANGE INDICATIVO  0.015 -2 mg/L) IN CUVETTA/PROVETTA</t>
  </si>
  <si>
    <t>REATTIVO DETERMINAZ. AMMONIO (RANGE INDICATIVO 1,0 - 12,0 mg/L)- IN CUVETTA/PROVETTA</t>
  </si>
  <si>
    <t>REATTIVO DETERMINAZ. AZOTO TOTALE (RANGE INDICATIVO  1-16 mg/L)  IN CUVETTA/PROVETTA</t>
  </si>
  <si>
    <t>REATTIVO DETERMINAZ. AZOTO TOTALE (RANGE INDICATIVO  5-40 mg/L) - IN CUVETTA/PROVETTA</t>
  </si>
  <si>
    <t>REATTIVO DETERMINAZ.COD (RANGE INDICATIVO  50-300 mg/L) - IN CUVETTA/PROVETTA</t>
  </si>
  <si>
    <t>REATTIVO DETERMINAZ. COD (ISO15705-RANGE INDICATIVO  0-1000 mg/L) - IN CUVETTA/PROVETTA</t>
  </si>
  <si>
    <t>REATTIVO DETERMINAZ. COD (RANGE INDICATIVO  150-1000 mg/L) - IN CUVETTA/PROVETTA</t>
  </si>
  <si>
    <t>REATTIVO DETERMINAZ. COD (RANGE INDICATIVO  15-150 mg/L) - IN CUVETTA/PROVETTA</t>
  </si>
  <si>
    <t>REATTIVO DETERMINAZ. COD (RANGE INDICATIVO  5-60 mg/L) - IN CUVETTA/PROVETTA</t>
  </si>
  <si>
    <t>REATTIVO DETERMINAZ. FENOLI (RANGE INDICATIVO  0,05-5 mg/L) - IN CUVETTA/PROVETTA</t>
  </si>
  <si>
    <t>REATTIVO DETERMINAZ. FERRO (RANGE INDICATIVO  0,01-1 mg/L) - IN CUVETTA/PROVETTA</t>
  </si>
  <si>
    <t>REATTIVO DETERMINAZ. FOSFORO TOTALE (RANGE INDICATIVO 0,5 - 5,0 mg/L P-PO4 ) - IN CUVETTA/PROVETTA</t>
  </si>
  <si>
    <t>REATTIVO DETERMINAZ. NITRATI (RANGE INDICATIVO 0,23 - 13,5 mg/L N-NO3) - IN CUVETTA/PROVETTA</t>
  </si>
  <si>
    <t>REATTIVO DETERMINAZ.  SILICE (RANGE INDICATIVO 0,01-0,8 mg/L SiO2)</t>
  </si>
  <si>
    <t>REATTIVO DETERMINAZ. SOLFATI (RANGE INDICATIVO  40-150 mg/L) - IN CUVETTA/PROVETTA</t>
  </si>
  <si>
    <t>REATTIVO DETERMINAZ. SOLFATI (RANGE INDICATIVO  150-900 mg/L) - IN CUVETTA/PROVETTA</t>
  </si>
  <si>
    <t>REATTIVO DETERMINAZ. SOLFITI (RANGE INDICATIVO 0,1 - 5,0 mg/L SO3 ) - IN CUVETTA/PROVETTA</t>
  </si>
  <si>
    <t xml:space="preserve">REATTIVO DETERMINAZ. SOLFURI (RANGE INDICATIVO  0,1-2,0 mg/L) - IN CUVETTA/PROVETTA - </t>
  </si>
  <si>
    <t>REATTIVO DETERMINAZ. TENSIOATTIVI ANIONICI (RANGE INDICATIVO  0,05-2 mg/L) - IN CUVETTA/PROVETTA</t>
  </si>
  <si>
    <t>REATTIVO DETERMINAZ. TENSIOATTIVI CATIONICI (RANGE INDICATIVO  0,2-2 mg/L) - IN CUVETTA/PROVETTA</t>
  </si>
  <si>
    <t>REATTIVO DETERMINAZ. TENSIOATTIVI NON IONICI (RANGE INDICATIVO 0,2-6 mg/L) IN CUVETTA/PROVETTA</t>
  </si>
  <si>
    <t>REATTIVO DETERMINAZ. NITRITI (RANGE INDICATIVO  0,015-2 mg/L N02) - IN CUVETTA/PROVETTA</t>
  </si>
  <si>
    <t>SOLUZIONE STANDARD ADDISTA KIT  cod. LCA709 HACH-LANGE (PER LCK614, 138, 349, 342) o equivalente</t>
  </si>
  <si>
    <t>SOLUZIONE STANDARD ADDISTA KIT  cod. LCA703 HACH-LANGE Multiparametrica  o equivalente</t>
  </si>
  <si>
    <t>SOLUZIONE STANDARD ADDISTA cod. LCA702 HACH-LANGE (PER LCK301, 308, 313, 353) o equivalente</t>
  </si>
  <si>
    <t>SOLUZIONE STANDARD ADDISTA  cod. LCA700 HACH-LANGE (PER LCK238, 304, 311, 328, 348, 414) o equivalente</t>
  </si>
  <si>
    <t>BIOKIT-INOCULO LIOFILIZZATO cod. LZC555 HACH-LANGE PER ANALISI DEL BOD5 o equivalente</t>
  </si>
  <si>
    <t>REATTIVO DETERMINAZ. NITRITI (RANGE INDICATIVO 0,0015-0,03 mg/L NO2) -  IN CUVETTA/PROVETTA</t>
  </si>
  <si>
    <t>REATTIVO DETERMINAZ. COD (ISO15705-RANGE INDICATIVO  0-150 mg/L) - IN CUVETTA/PROVETTA</t>
  </si>
  <si>
    <t>SOLUZIONE STANDARD ADDISTA KIT cod. LCA704 HACH-LANGE (PER LCI500 LCK153-305-311-314-340-349-383-385) o equivalente</t>
  </si>
  <si>
    <t xml:space="preserve">KIT ANALISI FERRO IN CUVETTA RANGE INDICATIVO 0,2-6 mg/L </t>
  </si>
  <si>
    <t>KIT ANALISI CROMO RANGE INDICATIVO 0,03 - 1mg/L  IN CUVETTA</t>
  </si>
  <si>
    <t xml:space="preserve">KIT DETERMINAZIONE FOSFORO RANGE INDICATIVO 0,01-0,5 mg/L PO4-P </t>
  </si>
  <si>
    <t xml:space="preserve">CHLORINE STANDARD RANGE INDICATIVO 25-30mg/L </t>
  </si>
  <si>
    <t>Reattivo per la Determinazione FORMALDEIDE  (RANGE INDICATIVO 0,5-10 mg/L)</t>
  </si>
  <si>
    <t xml:space="preserve">REATTIVO DETERMINAZ. COD (RANGE INDICATIVO  1000- 10000 mg/L) - IN CUVETTA/PROVETTA </t>
  </si>
  <si>
    <t>DETERMINAZ. COD (RANGE INDICATIVO  7 - 70 mg/L) PER ACQUE DI MARE CON CLORURI FINO 20000 mg/L</t>
  </si>
  <si>
    <t xml:space="preserve">DETERMINAZ. FOSFATI (ORTO E TOT: RANGE INDICATIVO 0,05 - 1,50 mg/L  P-PO4) - IN CUVETTA </t>
  </si>
  <si>
    <t xml:space="preserve">REATTIVO DETERMINAZ. FORMALDEIDE ISO 12460 (RANGE INDICATIVO 0,5 - 10 mg/L) </t>
  </si>
  <si>
    <t xml:space="preserve">REATTIVO DETERM .AMMONIO (RANGE INDICATIVO 2,5 - 60,0  NH4) </t>
  </si>
  <si>
    <t xml:space="preserve">DETERMINAZIONE BORO (RANGE INDICATIVO 0,05 - 2,50 mg/L  B) - IN CUVETTA </t>
  </si>
  <si>
    <t xml:space="preserve">DETERMINAZIONE CROMO (ESAVALENTE E TOT. - RANGE INDICATIVO 0,005 - 0,25 mg/L  Cr) - IN CUVETTA </t>
  </si>
  <si>
    <t>TEST IN CUVETTA AMMONIO RANGE INDICATIVO 0,005-0,050 mg/L N-NH4 ***METODO UFFICIALE ISO 23695:2023 E UNI 11669:2017</t>
  </si>
  <si>
    <t xml:space="preserve">TEST IN CUVETTA PER AMMONIO RANGE INDICATIVO 0,5 - 5 mg/L N-NH4 25 TEST ***METODO UFFICIALE ISO 23695:2023 E UNI 11669:2017 </t>
  </si>
  <si>
    <t xml:space="preserve">TEST IN CUVETTA PER LA DETERMINAZIONE DI MONOCLOROAMMINA </t>
  </si>
  <si>
    <t>REATTIVO DETERMINAZ. CLORO LIBERO (RANGE INDICATIVO  0,02 - 2,00 mg/L Cl2 )- BUSTINA MONODOSE (TEST) o similare</t>
  </si>
  <si>
    <t>REATTIVO DETERMINAZ. CLORO TOTALE (RANGE INDICATIVO 0,02 - 2,00 mg/L) - BUSTINA MONODOSE (TEST) o similare</t>
  </si>
  <si>
    <t>ADDISTA KIT LCA 707 SOLUZIONE STANDARD multiparametrica o similare</t>
  </si>
  <si>
    <t>REATTIVO DETERMINAZ.  CIANURO (0,002-0,24 mg/L) - POLVERE IN BUSTINA MONODOSE (TEST) o similare</t>
  </si>
  <si>
    <t>REATT. SALICITATO DET. AMMONIACA ( RANGE INDICATIVO 0,01- 0,50mg/L) - IN BUSTINA MONODOSE (TEST) o similare</t>
  </si>
  <si>
    <t>REATT. CIANURATO DI AMMONIACA ( RANGE INDICATIVO 0,01- 0,50mg/L) - IN BUSTINA MONODOSE (TEST)  o similare</t>
  </si>
  <si>
    <t>KIT REAGENTE  IN PILLOLE-ACIDO CIANURICO RANGE INDICATIVO 2,5 - 50 mg/L o similare</t>
  </si>
  <si>
    <t>CRACK-SET PER DECOMPLESSAZIONE DI METALLI NELLE ACQUE o similare</t>
  </si>
  <si>
    <t>ADDISTA LCA 394 SOLUZIONE STANDARD PER INDICE PERMANGANATO o similare</t>
  </si>
  <si>
    <t>SET DI DUE CUVETTE A BASE QUADRATA DA 1 POLLICE DI LATO, VETRO TIPO OS. VOLUME 10 ML. o similare</t>
  </si>
  <si>
    <t>Cuvetta per campioni, 1 poll, rotonda, in polistirene, 2 pz o similare</t>
  </si>
  <si>
    <t>REATTIVO PER SILICE (RANGE INDICATIVO 0,010-1,600 mg/L SiO2)</t>
  </si>
  <si>
    <t>ADDISTA LCA333 PER LCK333 SOLUZIONE STANDARD 1 G/L TRITONX100, 26 ML, STANDARD PER TENSIOATTIVI NON IONICI 1G/L o similare</t>
  </si>
  <si>
    <t>REATTIVO DETERMINAZ.  OSSIDABILITA' AL PERMANGANATO (RANGE INDICATIVO  0,5 - 10 mg/L O2) - IN CUVETTA</t>
  </si>
  <si>
    <t>KIT DETERMINAZ. COD IN CUVETTA (RANGE INDICATIVO 100-2000 mg/L)</t>
  </si>
  <si>
    <t>Confezione richiesta</t>
  </si>
  <si>
    <t>€ ________________ (IVA esclusa)</t>
  </si>
  <si>
    <t>______%</t>
  </si>
  <si>
    <t>Scheda fabbisogni</t>
  </si>
  <si>
    <r>
      <t>Totale colonna M</t>
    </r>
    <r>
      <rPr>
        <sz val="14"/>
        <rFont val="Arial"/>
        <family val="2"/>
      </rPr>
      <t xml:space="preserve"> </t>
    </r>
  </si>
  <si>
    <t>(somma colonna M da Rif. 1 a 64)</t>
  </si>
  <si>
    <t xml:space="preserve">Sconto percentuale medio, risultante dalla media dei ribassi proposti sul listino/i per eventuale acquisto di prodotti non compresi nell'elenco di gara (media degli sconti colonna K), ridotto del 50% secondo art. 4 del capitolato speciale </t>
  </si>
  <si>
    <t>PREZZO COMPLESSIVO  fissato a base di gara</t>
  </si>
  <si>
    <t>Totale colonna M (fabbisogno annuale) 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</si>
</sst>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\ &quot;ml.&quot;"/>
    <numFmt numFmtId="165" formatCode="#,##0\ &quot;nr test&quot;"/>
    <numFmt numFmtId="166" formatCode="&quot;nr.&quot;\ #,##0"/>
    <numFmt numFmtId="167" formatCode="&quot;pz.&quot;\ #,##0"/>
    <numFmt numFmtId="168" formatCode="0.0000"/>
    <numFmt numFmtId="169" formatCode="[$€-410]\ #,##0.00;\-[$€-410]\ #,##0.00"/>
    <numFmt numFmtId="170" formatCode="&quot;€&quot;\ #,##0.00"/>
    <numFmt numFmtId="171" formatCode="&quot;di €.&quot;#,##0.00&quot; =(IVA ESCLUSA)&quot;"/>
    <numFmt numFmtId="172" formatCode="&quot;n.&quot;\ #,##0\ &quot;Conf.&quot;"/>
  </numFmts>
  <fonts count="2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10"/>
      <name val="Calibri"/>
      <family val="2"/>
    </font>
    <font>
      <b/>
      <sz val="10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i/>
      <sz val="14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u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34998626667073579"/>
        <bgColor indexed="5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0" fontId="3" fillId="0" borderId="0"/>
    <xf numFmtId="0" fontId="23" fillId="0" borderId="0"/>
  </cellStyleXfs>
  <cellXfs count="245">
    <xf numFmtId="0" fontId="0" fillId="0" borderId="0" xfId="0"/>
    <xf numFmtId="0" fontId="17" fillId="5" borderId="0" xfId="0" applyFont="1" applyFill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7" fillId="8" borderId="0" xfId="0" applyFont="1" applyFill="1" applyAlignment="1" applyProtection="1">
      <alignment vertical="center"/>
    </xf>
    <xf numFmtId="0" fontId="10" fillId="8" borderId="0" xfId="0" applyFont="1" applyFill="1" applyAlignment="1" applyProtection="1">
      <alignment vertical="center"/>
    </xf>
    <xf numFmtId="171" fontId="20" fillId="0" borderId="0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3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vertical="center"/>
    </xf>
    <xf numFmtId="49" fontId="7" fillId="0" borderId="0" xfId="0" applyNumberFormat="1" applyFont="1" applyFill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 wrapText="1"/>
    </xf>
    <xf numFmtId="167" fontId="10" fillId="4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168" fontId="13" fillId="7" borderId="4" xfId="0" applyNumberFormat="1" applyFont="1" applyFill="1" applyBorder="1" applyAlignment="1" applyProtection="1">
      <alignment horizontal="center" vertical="center" wrapText="1"/>
    </xf>
    <xf numFmtId="172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70" fontId="10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10" fontId="18" fillId="0" borderId="0" xfId="0" applyNumberFormat="1" applyFont="1" applyFill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/>
      <protection locked="0"/>
    </xf>
    <xf numFmtId="0" fontId="10" fillId="0" borderId="12" xfId="0" applyNumberFormat="1" applyFont="1" applyFill="1" applyBorder="1" applyAlignment="1">
      <alignment horizontal="center" vertical="center" wrapText="1"/>
    </xf>
    <xf numFmtId="167" fontId="10" fillId="0" borderId="12" xfId="0" applyNumberFormat="1" applyFont="1" applyFill="1" applyBorder="1" applyAlignment="1" applyProtection="1">
      <alignment horizontal="center" vertical="center" wrapText="1"/>
    </xf>
    <xf numFmtId="171" fontId="19" fillId="0" borderId="0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4" fillId="0" borderId="0" xfId="0" applyFont="1"/>
    <xf numFmtId="165" fontId="10" fillId="0" borderId="2" xfId="0" applyNumberFormat="1" applyFont="1" applyFill="1" applyBorder="1" applyAlignment="1" applyProtection="1">
      <alignment horizontal="center" vertical="center" wrapText="1"/>
    </xf>
    <xf numFmtId="166" fontId="10" fillId="0" borderId="2" xfId="0" applyNumberFormat="1" applyFont="1" applyFill="1" applyBorder="1" applyAlignment="1" applyProtection="1">
      <alignment horizontal="center" vertical="center" wrapText="1"/>
    </xf>
    <xf numFmtId="166" fontId="10" fillId="4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0" fontId="4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Protection="1"/>
    <xf numFmtId="0" fontId="4" fillId="0" borderId="0" xfId="0" applyFont="1" applyProtection="1">
      <protection locked="0"/>
    </xf>
    <xf numFmtId="49" fontId="5" fillId="0" borderId="0" xfId="0" applyNumberFormat="1" applyFont="1" applyFill="1" applyProtection="1">
      <protection locked="0"/>
    </xf>
    <xf numFmtId="49" fontId="4" fillId="0" borderId="0" xfId="0" applyNumberFormat="1" applyFont="1" applyProtection="1"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49" fontId="5" fillId="4" borderId="0" xfId="0" applyNumberFormat="1" applyFont="1" applyFill="1" applyProtection="1">
      <protection locked="0"/>
    </xf>
    <xf numFmtId="49" fontId="5" fillId="4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Protection="1">
      <protection locked="0"/>
    </xf>
    <xf numFmtId="0" fontId="4" fillId="4" borderId="0" xfId="0" applyFont="1" applyFill="1" applyAlignment="1" applyProtection="1">
      <protection locked="0"/>
    </xf>
    <xf numFmtId="0" fontId="25" fillId="4" borderId="1" xfId="0" applyNumberFormat="1" applyFont="1" applyFill="1" applyBorder="1" applyAlignment="1">
      <alignment vertical="center" wrapText="1"/>
    </xf>
    <xf numFmtId="0" fontId="25" fillId="0" borderId="1" xfId="0" applyNumberFormat="1" applyFont="1" applyFill="1" applyBorder="1" applyAlignment="1">
      <alignment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10" fillId="0" borderId="12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9" borderId="2" xfId="0" applyNumberFormat="1" applyFont="1" applyFill="1" applyBorder="1" applyAlignment="1" applyProtection="1">
      <alignment horizontal="center" vertical="center" wrapText="1"/>
      <protection locked="0"/>
    </xf>
    <xf numFmtId="166" fontId="10" fillId="9" borderId="2" xfId="0" applyNumberFormat="1" applyFont="1" applyFill="1" applyBorder="1" applyAlignment="1" applyProtection="1">
      <alignment horizontal="center" vertical="center" wrapText="1"/>
    </xf>
    <xf numFmtId="169" fontId="10" fillId="9" borderId="2" xfId="1" applyNumberFormat="1" applyFont="1" applyFill="1" applyBorder="1" applyAlignment="1" applyProtection="1">
      <alignment horizontal="center" vertical="center" wrapText="1"/>
      <protection locked="0"/>
    </xf>
    <xf numFmtId="10" fontId="10" fillId="9" borderId="2" xfId="0" applyNumberFormat="1" applyFont="1" applyFill="1" applyBorder="1" applyAlignment="1" applyProtection="1">
      <alignment horizontal="center" vertical="center" wrapText="1"/>
      <protection locked="0"/>
    </xf>
    <xf numFmtId="166" fontId="10" fillId="9" borderId="1" xfId="0" applyNumberFormat="1" applyFont="1" applyFill="1" applyBorder="1" applyAlignment="1" applyProtection="1">
      <alignment horizontal="center" vertical="center" wrapText="1"/>
    </xf>
    <xf numFmtId="167" fontId="10" fillId="9" borderId="1" xfId="2" applyNumberFormat="1" applyFont="1" applyFill="1" applyBorder="1" applyAlignment="1" applyProtection="1">
      <alignment horizontal="center" vertical="center" wrapText="1"/>
    </xf>
    <xf numFmtId="164" fontId="10" fillId="9" borderId="1" xfId="0" applyNumberFormat="1" applyFont="1" applyFill="1" applyBorder="1" applyAlignment="1" applyProtection="1">
      <alignment horizontal="center" vertical="center" wrapText="1"/>
    </xf>
    <xf numFmtId="172" fontId="10" fillId="9" borderId="1" xfId="0" applyNumberFormat="1" applyFont="1" applyFill="1" applyBorder="1" applyAlignment="1" applyProtection="1">
      <alignment horizontal="center" vertical="center" wrapText="1"/>
    </xf>
    <xf numFmtId="167" fontId="10" fillId="9" borderId="12" xfId="2" applyNumberFormat="1" applyFont="1" applyFill="1" applyBorder="1" applyAlignment="1" applyProtection="1">
      <alignment horizontal="center" vertical="center" wrapText="1"/>
    </xf>
    <xf numFmtId="0" fontId="1" fillId="1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/>
    </xf>
    <xf numFmtId="0" fontId="17" fillId="5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17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170" fontId="10" fillId="0" borderId="26" xfId="0" applyNumberFormat="1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170" fontId="10" fillId="0" borderId="28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Border="1" applyProtection="1">
      <protection locked="0"/>
    </xf>
    <xf numFmtId="0" fontId="18" fillId="0" borderId="22" xfId="0" applyFont="1" applyFill="1" applyBorder="1" applyAlignment="1" applyProtection="1">
      <alignment vertical="center"/>
    </xf>
    <xf numFmtId="0" fontId="4" fillId="0" borderId="22" xfId="0" applyFont="1" applyBorder="1" applyProtection="1"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170" fontId="10" fillId="0" borderId="23" xfId="3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17" fillId="8" borderId="22" xfId="0" applyFont="1" applyFill="1" applyBorder="1" applyAlignment="1" applyProtection="1">
      <alignment vertical="center"/>
    </xf>
    <xf numFmtId="0" fontId="10" fillId="8" borderId="0" xfId="0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4" fillId="0" borderId="14" xfId="0" applyFont="1" applyBorder="1" applyProtection="1"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Protection="1">
      <protection locked="0"/>
    </xf>
    <xf numFmtId="49" fontId="5" fillId="0" borderId="15" xfId="0" applyNumberFormat="1" applyFont="1" applyFill="1" applyBorder="1" applyProtection="1">
      <protection locked="0"/>
    </xf>
    <xf numFmtId="0" fontId="4" fillId="0" borderId="15" xfId="0" applyFont="1" applyBorder="1" applyProtection="1">
      <protection locked="0"/>
    </xf>
    <xf numFmtId="0" fontId="10" fillId="4" borderId="30" xfId="0" applyFont="1" applyFill="1" applyBorder="1" applyAlignment="1" applyProtection="1">
      <alignment horizontal="center" vertical="center" wrapText="1"/>
    </xf>
    <xf numFmtId="0" fontId="10" fillId="4" borderId="30" xfId="0" applyNumberFormat="1" applyFont="1" applyFill="1" applyBorder="1" applyAlignment="1">
      <alignment horizontal="center" vertical="center" wrapText="1"/>
    </xf>
    <xf numFmtId="166" fontId="10" fillId="4" borderId="24" xfId="0" applyNumberFormat="1" applyFont="1" applyFill="1" applyBorder="1" applyAlignment="1" applyProtection="1">
      <alignment horizontal="center" vertical="center" wrapText="1"/>
    </xf>
    <xf numFmtId="166" fontId="10" fillId="0" borderId="26" xfId="0" applyNumberFormat="1" applyFont="1" applyFill="1" applyBorder="1" applyAlignment="1" applyProtection="1">
      <alignment horizontal="center" vertical="center" wrapText="1"/>
    </xf>
    <xf numFmtId="166" fontId="10" fillId="4" borderId="26" xfId="0" applyNumberFormat="1" applyFont="1" applyFill="1" applyBorder="1" applyAlignment="1" applyProtection="1">
      <alignment horizontal="center" vertical="center" wrapText="1"/>
    </xf>
    <xf numFmtId="167" fontId="10" fillId="0" borderId="26" xfId="0" applyNumberFormat="1" applyFont="1" applyFill="1" applyBorder="1" applyAlignment="1" applyProtection="1">
      <alignment horizontal="center" vertical="center" wrapText="1"/>
    </xf>
    <xf numFmtId="167" fontId="10" fillId="4" borderId="26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72" fontId="10" fillId="0" borderId="26" xfId="0" applyNumberFormat="1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/>
      <protection locked="0"/>
    </xf>
    <xf numFmtId="0" fontId="10" fillId="0" borderId="35" xfId="0" applyNumberFormat="1" applyFont="1" applyFill="1" applyBorder="1" applyAlignment="1">
      <alignment horizontal="left" vertical="center" wrapText="1"/>
    </xf>
    <xf numFmtId="0" fontId="10" fillId="0" borderId="35" xfId="0" applyNumberFormat="1" applyFont="1" applyFill="1" applyBorder="1" applyAlignment="1">
      <alignment horizontal="center" vertical="center" wrapText="1"/>
    </xf>
    <xf numFmtId="167" fontId="10" fillId="0" borderId="35" xfId="0" applyNumberFormat="1" applyFont="1" applyFill="1" applyBorder="1" applyAlignment="1" applyProtection="1">
      <alignment horizontal="center" vertical="center" wrapText="1"/>
    </xf>
    <xf numFmtId="167" fontId="10" fillId="0" borderId="3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49" fontId="10" fillId="9" borderId="38" xfId="0" applyNumberFormat="1" applyFont="1" applyFill="1" applyBorder="1" applyAlignment="1" applyProtection="1">
      <alignment horizontal="center" vertical="center" wrapText="1"/>
      <protection locked="0"/>
    </xf>
    <xf numFmtId="169" fontId="10" fillId="9" borderId="38" xfId="1" applyNumberFormat="1" applyFont="1" applyFill="1" applyBorder="1" applyAlignment="1" applyProtection="1">
      <alignment horizontal="center" vertical="center" wrapText="1"/>
      <protection locked="0"/>
    </xf>
    <xf numFmtId="10" fontId="10" fillId="9" borderId="3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vertical="center"/>
      <protection locked="0"/>
    </xf>
    <xf numFmtId="49" fontId="8" fillId="0" borderId="45" xfId="0" applyNumberFormat="1" applyFont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left" vertical="center"/>
    </xf>
    <xf numFmtId="49" fontId="8" fillId="0" borderId="45" xfId="0" applyNumberFormat="1" applyFont="1" applyBorder="1" applyAlignment="1" applyProtection="1">
      <alignment vertical="center"/>
      <protection locked="0"/>
    </xf>
    <xf numFmtId="49" fontId="7" fillId="0" borderId="45" xfId="0" applyNumberFormat="1" applyFont="1" applyFill="1" applyBorder="1" applyAlignment="1" applyProtection="1">
      <alignment vertical="center"/>
      <protection locked="0"/>
    </xf>
    <xf numFmtId="0" fontId="8" fillId="0" borderId="45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12" fillId="0" borderId="7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10" fillId="4" borderId="52" xfId="0" applyFont="1" applyFill="1" applyBorder="1" applyAlignment="1" applyProtection="1">
      <alignment horizontal="center" vertical="center" wrapText="1"/>
    </xf>
    <xf numFmtId="0" fontId="4" fillId="0" borderId="53" xfId="0" applyFont="1" applyBorder="1" applyProtection="1">
      <protection locked="0"/>
    </xf>
    <xf numFmtId="0" fontId="1" fillId="2" borderId="55" xfId="0" applyFont="1" applyFill="1" applyBorder="1" applyAlignment="1" applyProtection="1">
      <alignment horizontal="center" vertical="center" wrapText="1"/>
    </xf>
    <xf numFmtId="0" fontId="10" fillId="4" borderId="5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32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 wrapText="1"/>
    </xf>
    <xf numFmtId="0" fontId="18" fillId="0" borderId="17" xfId="0" applyFont="1" applyFill="1" applyBorder="1" applyAlignment="1" applyProtection="1">
      <alignment horizontal="center" vertical="center" wrapText="1"/>
    </xf>
    <xf numFmtId="10" fontId="18" fillId="0" borderId="11" xfId="0" applyNumberFormat="1" applyFont="1" applyFill="1" applyBorder="1" applyAlignment="1" applyProtection="1">
      <alignment horizontal="center" vertical="center"/>
    </xf>
    <xf numFmtId="10" fontId="18" fillId="0" borderId="2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9" borderId="0" xfId="0" applyFont="1" applyFill="1" applyAlignment="1" applyProtection="1">
      <alignment horizontal="center" vertical="center"/>
      <protection locked="0"/>
    </xf>
    <xf numFmtId="0" fontId="17" fillId="0" borderId="29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44" xfId="0" applyFont="1" applyFill="1" applyBorder="1" applyAlignment="1" applyProtection="1">
      <alignment horizontal="center" vertical="center"/>
    </xf>
    <xf numFmtId="3" fontId="18" fillId="0" borderId="37" xfId="0" applyNumberFormat="1" applyFont="1" applyFill="1" applyBorder="1" applyAlignment="1" applyProtection="1">
      <alignment horizontal="center" vertical="center" wrapText="1"/>
    </xf>
    <xf numFmtId="3" fontId="18" fillId="0" borderId="45" xfId="0" applyNumberFormat="1" applyFont="1" applyFill="1" applyBorder="1" applyAlignment="1" applyProtection="1">
      <alignment horizontal="center" vertical="center" wrapText="1"/>
    </xf>
    <xf numFmtId="3" fontId="18" fillId="0" borderId="46" xfId="0" applyNumberFormat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171" fontId="19" fillId="0" borderId="45" xfId="0" applyNumberFormat="1" applyFont="1" applyBorder="1" applyAlignment="1" applyProtection="1">
      <alignment horizontal="center" vertical="center" wrapText="1"/>
    </xf>
    <xf numFmtId="171" fontId="19" fillId="0" borderId="31" xfId="0" applyNumberFormat="1" applyFont="1" applyBorder="1" applyAlignment="1" applyProtection="1">
      <alignment horizontal="center" vertical="center" wrapText="1"/>
    </xf>
    <xf numFmtId="171" fontId="19" fillId="0" borderId="15" xfId="0" applyNumberFormat="1" applyFont="1" applyBorder="1" applyAlignment="1" applyProtection="1">
      <alignment horizontal="center" vertical="center" wrapText="1"/>
    </xf>
    <xf numFmtId="171" fontId="19" fillId="0" borderId="16" xfId="0" applyNumberFormat="1" applyFont="1" applyBorder="1" applyAlignment="1" applyProtection="1">
      <alignment horizontal="center" vertical="center" wrapText="1"/>
    </xf>
    <xf numFmtId="3" fontId="17" fillId="0" borderId="29" xfId="0" applyNumberFormat="1" applyFont="1" applyFill="1" applyBorder="1" applyAlignment="1" applyProtection="1">
      <alignment horizontal="center" vertical="center" wrapText="1"/>
    </xf>
    <xf numFmtId="3" fontId="17" fillId="0" borderId="15" xfId="0" applyNumberFormat="1" applyFont="1" applyFill="1" applyBorder="1" applyAlignment="1" applyProtection="1">
      <alignment horizontal="center" vertical="center" wrapText="1"/>
    </xf>
    <xf numFmtId="3" fontId="17" fillId="0" borderId="44" xfId="0" applyNumberFormat="1" applyFont="1" applyFill="1" applyBorder="1" applyAlignment="1" applyProtection="1">
      <alignment horizontal="center" vertical="center" wrapText="1"/>
    </xf>
    <xf numFmtId="171" fontId="19" fillId="0" borderId="29" xfId="0" applyNumberFormat="1" applyFont="1" applyFill="1" applyBorder="1" applyAlignment="1" applyProtection="1">
      <alignment horizontal="center" vertical="center" wrapText="1"/>
    </xf>
    <xf numFmtId="171" fontId="19" fillId="0" borderId="15" xfId="0" applyNumberFormat="1" applyFont="1" applyFill="1" applyBorder="1" applyAlignment="1" applyProtection="1">
      <alignment horizontal="center" vertical="center" wrapText="1"/>
    </xf>
    <xf numFmtId="171" fontId="19" fillId="0" borderId="47" xfId="0" applyNumberFormat="1" applyFont="1" applyFill="1" applyBorder="1" applyAlignment="1" applyProtection="1">
      <alignment horizontal="center" vertical="center" wrapText="1"/>
    </xf>
    <xf numFmtId="10" fontId="18" fillId="0" borderId="48" xfId="0" applyNumberFormat="1" applyFont="1" applyFill="1" applyBorder="1" applyAlignment="1" applyProtection="1">
      <alignment horizontal="center" vertical="center"/>
    </xf>
    <xf numFmtId="10" fontId="18" fillId="0" borderId="19" xfId="0" applyNumberFormat="1" applyFont="1" applyFill="1" applyBorder="1" applyAlignment="1" applyProtection="1">
      <alignment horizontal="center" vertical="center"/>
    </xf>
    <xf numFmtId="168" fontId="13" fillId="7" borderId="33" xfId="0" applyNumberFormat="1" applyFont="1" applyFill="1" applyBorder="1" applyAlignment="1" applyProtection="1">
      <alignment horizontal="center" vertical="center" wrapText="1"/>
    </xf>
    <xf numFmtId="168" fontId="13" fillId="7" borderId="3" xfId="0" applyNumberFormat="1" applyFont="1" applyFill="1" applyBorder="1" applyAlignment="1" applyProtection="1">
      <alignment horizontal="center" vertical="center" wrapText="1"/>
    </xf>
    <xf numFmtId="49" fontId="13" fillId="6" borderId="33" xfId="0" applyNumberFormat="1" applyFont="1" applyFill="1" applyBorder="1" applyAlignment="1" applyProtection="1">
      <alignment horizontal="center" vertical="center" wrapText="1"/>
    </xf>
    <xf numFmtId="49" fontId="13" fillId="6" borderId="3" xfId="0" applyNumberFormat="1" applyFont="1" applyFill="1" applyBorder="1" applyAlignment="1" applyProtection="1">
      <alignment horizontal="center" vertical="center" wrapText="1"/>
    </xf>
    <xf numFmtId="0" fontId="11" fillId="11" borderId="37" xfId="0" applyFont="1" applyFill="1" applyBorder="1" applyAlignment="1" applyProtection="1">
      <alignment horizontal="center" vertical="center"/>
    </xf>
    <xf numFmtId="0" fontId="11" fillId="11" borderId="13" xfId="0" applyFont="1" applyFill="1" applyBorder="1" applyAlignment="1" applyProtection="1">
      <alignment horizontal="center" vertical="center"/>
    </xf>
    <xf numFmtId="0" fontId="11" fillId="11" borderId="39" xfId="0" applyFont="1" applyFill="1" applyBorder="1" applyAlignment="1" applyProtection="1">
      <alignment horizontal="center" vertical="center"/>
    </xf>
    <xf numFmtId="0" fontId="11" fillId="11" borderId="29" xfId="0" applyFont="1" applyFill="1" applyBorder="1" applyAlignment="1" applyProtection="1">
      <alignment horizontal="center" vertical="center"/>
    </xf>
    <xf numFmtId="0" fontId="11" fillId="11" borderId="15" xfId="0" applyFont="1" applyFill="1" applyBorder="1" applyAlignment="1" applyProtection="1">
      <alignment horizontal="center" vertical="center"/>
    </xf>
    <xf numFmtId="0" fontId="11" fillId="11" borderId="16" xfId="0" applyFont="1" applyFill="1" applyBorder="1" applyAlignment="1" applyProtection="1">
      <alignment horizontal="center" vertical="center"/>
    </xf>
    <xf numFmtId="3" fontId="18" fillId="0" borderId="40" xfId="0" applyNumberFormat="1" applyFont="1" applyFill="1" applyBorder="1" applyAlignment="1" applyProtection="1">
      <alignment horizontal="center" vertical="center" wrapText="1"/>
    </xf>
    <xf numFmtId="3" fontId="18" fillId="0" borderId="41" xfId="0" applyNumberFormat="1" applyFont="1" applyFill="1" applyBorder="1" applyAlignment="1" applyProtection="1">
      <alignment horizontal="center" vertical="center" wrapText="1"/>
    </xf>
    <xf numFmtId="3" fontId="18" fillId="0" borderId="42" xfId="0" applyNumberFormat="1" applyFont="1" applyFill="1" applyBorder="1" applyAlignment="1" applyProtection="1">
      <alignment horizontal="center" vertical="center" wrapText="1"/>
    </xf>
    <xf numFmtId="171" fontId="19" fillId="0" borderId="41" xfId="0" applyNumberFormat="1" applyFont="1" applyBorder="1" applyAlignment="1" applyProtection="1">
      <alignment horizontal="center" vertical="center" wrapText="1"/>
    </xf>
    <xf numFmtId="171" fontId="19" fillId="0" borderId="43" xfId="0" applyNumberFormat="1" applyFont="1" applyBorder="1" applyAlignment="1" applyProtection="1">
      <alignment horizontal="center" vertical="center" wrapText="1"/>
    </xf>
    <xf numFmtId="49" fontId="14" fillId="3" borderId="37" xfId="0" applyNumberFormat="1" applyFont="1" applyFill="1" applyBorder="1" applyAlignment="1" applyProtection="1">
      <alignment horizontal="center" vertical="center" wrapText="1"/>
    </xf>
    <xf numFmtId="49" fontId="14" fillId="3" borderId="29" xfId="0" applyNumberFormat="1" applyFont="1" applyFill="1" applyBorder="1" applyAlignment="1" applyProtection="1">
      <alignment horizontal="center" vertical="center" wrapText="1"/>
    </xf>
    <xf numFmtId="49" fontId="14" fillId="3" borderId="3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49" fontId="13" fillId="3" borderId="33" xfId="0" applyNumberFormat="1" applyFont="1" applyFill="1" applyBorder="1" applyAlignment="1" applyProtection="1">
      <alignment horizontal="center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8" fillId="9" borderId="0" xfId="0" applyFont="1" applyFill="1" applyBorder="1" applyAlignment="1" applyProtection="1">
      <alignment horizontal="center" vertical="center"/>
      <protection locked="0"/>
    </xf>
    <xf numFmtId="49" fontId="14" fillId="3" borderId="14" xfId="0" applyNumberFormat="1" applyFont="1" applyFill="1" applyBorder="1" applyAlignment="1" applyProtection="1">
      <alignment horizontal="center" vertical="center" wrapText="1"/>
    </xf>
    <xf numFmtId="0" fontId="26" fillId="0" borderId="50" xfId="0" applyNumberFormat="1" applyFont="1" applyBorder="1" applyAlignment="1" applyProtection="1">
      <alignment horizontal="center" vertical="center" wrapText="1"/>
    </xf>
    <xf numFmtId="0" fontId="26" fillId="0" borderId="31" xfId="0" applyNumberFormat="1" applyFont="1" applyBorder="1" applyAlignment="1" applyProtection="1">
      <alignment horizontal="center" vertical="center" wrapText="1"/>
    </xf>
    <xf numFmtId="0" fontId="26" fillId="0" borderId="49" xfId="0" applyNumberFormat="1" applyFont="1" applyBorder="1" applyAlignment="1" applyProtection="1">
      <alignment horizontal="center" vertical="center" wrapText="1"/>
    </xf>
    <xf numFmtId="0" fontId="26" fillId="0" borderId="53" xfId="0" applyNumberFormat="1" applyFont="1" applyBorder="1" applyAlignment="1" applyProtection="1">
      <alignment horizontal="center" vertical="center" wrapText="1"/>
    </xf>
    <xf numFmtId="171" fontId="19" fillId="0" borderId="14" xfId="0" applyNumberFormat="1" applyFont="1" applyFill="1" applyBorder="1" applyAlignment="1" applyProtection="1">
      <alignment horizontal="center" vertical="center" wrapText="1"/>
    </xf>
    <xf numFmtId="10" fontId="18" fillId="0" borderId="16" xfId="0" applyNumberFormat="1" applyFont="1" applyFill="1" applyBorder="1" applyAlignment="1" applyProtection="1">
      <alignment horizontal="center" vertical="center"/>
    </xf>
    <xf numFmtId="3" fontId="17" fillId="0" borderId="14" xfId="0" applyNumberFormat="1" applyFont="1" applyFill="1" applyBorder="1" applyAlignment="1" applyProtection="1">
      <alignment horizontal="center" vertical="center" wrapText="1"/>
    </xf>
    <xf numFmtId="0" fontId="11" fillId="11" borderId="45" xfId="0" applyFont="1" applyFill="1" applyBorder="1" applyAlignment="1" applyProtection="1">
      <alignment horizontal="center" vertical="center"/>
    </xf>
    <xf numFmtId="0" fontId="11" fillId="11" borderId="31" xfId="0" applyFont="1" applyFill="1" applyBorder="1" applyAlignment="1" applyProtection="1">
      <alignment horizontal="center" vertical="center"/>
    </xf>
    <xf numFmtId="0" fontId="11" fillId="11" borderId="14" xfId="0" applyFont="1" applyFill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49" fontId="14" fillId="3" borderId="54" xfId="0" applyNumberFormat="1" applyFont="1" applyFill="1" applyBorder="1" applyAlignment="1" applyProtection="1">
      <alignment horizontal="center" vertical="center" wrapText="1"/>
    </xf>
    <xf numFmtId="49" fontId="13" fillId="3" borderId="54" xfId="0" applyNumberFormat="1" applyFont="1" applyFill="1" applyBorder="1" applyAlignment="1" applyProtection="1">
      <alignment horizontal="center" vertical="center" wrapText="1"/>
    </xf>
    <xf numFmtId="49" fontId="13" fillId="6" borderId="54" xfId="0" applyNumberFormat="1" applyFont="1" applyFill="1" applyBorder="1" applyAlignment="1" applyProtection="1">
      <alignment horizontal="center" vertical="center" wrapText="1"/>
    </xf>
  </cellXfs>
  <cellStyles count="4">
    <cellStyle name="Normale" xfId="0" builtinId="0"/>
    <cellStyle name="Normale 2" xfId="2" xr:uid="{00000000-0005-0000-0000-000001000000}"/>
    <cellStyle name="Normale 3" xfId="3" xr:uid="{00000000-0005-0000-0000-000002000000}"/>
    <cellStyle name="Valuta" xfId="1" builtinId="4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zoomScale="80" zoomScaleNormal="80" workbookViewId="0">
      <selection activeCell="C92" sqref="C92"/>
    </sheetView>
  </sheetViews>
  <sheetFormatPr defaultColWidth="9.140625" defaultRowHeight="12.75" x14ac:dyDescent="0.2"/>
  <cols>
    <col min="1" max="1" width="11" style="55" customWidth="1"/>
    <col min="2" max="2" width="11.140625" style="59" customWidth="1"/>
    <col min="3" max="3" width="61.85546875" style="57" customWidth="1"/>
    <col min="4" max="4" width="11.140625" style="57" customWidth="1"/>
    <col min="5" max="6" width="15.5703125" style="56" customWidth="1"/>
    <col min="7" max="7" width="16.42578125" style="55" customWidth="1"/>
    <col min="8" max="8" width="13.7109375" style="55" customWidth="1"/>
    <col min="9" max="9" width="15.7109375" style="55" customWidth="1"/>
    <col min="10" max="10" width="18.7109375" style="55" customWidth="1"/>
    <col min="11" max="11" width="20.85546875" style="55" customWidth="1"/>
    <col min="12" max="12" width="24.42578125" style="55" customWidth="1"/>
    <col min="13" max="13" width="30.42578125" style="55" customWidth="1"/>
    <col min="14" max="15" width="9.140625" style="55" customWidth="1"/>
    <col min="16" max="16384" width="9.140625" style="55"/>
  </cols>
  <sheetData>
    <row r="1" spans="1:13" s="60" customFormat="1" ht="15.75" x14ac:dyDescent="0.25">
      <c r="B1" s="61"/>
      <c r="C1" s="62"/>
      <c r="D1" s="63"/>
      <c r="E1" s="64"/>
      <c r="F1" s="64"/>
    </row>
    <row r="2" spans="1:13" s="65" customFormat="1" ht="30" x14ac:dyDescent="0.25">
      <c r="A2" s="173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s="65" customFormat="1" ht="24" customHeight="1" x14ac:dyDescent="0.25">
      <c r="A3" s="68"/>
      <c r="B3" s="68"/>
      <c r="C3" s="68"/>
      <c r="D3" s="68"/>
      <c r="E3" s="68"/>
      <c r="F3" s="68"/>
    </row>
    <row r="4" spans="1:13" s="65" customFormat="1" ht="30" x14ac:dyDescent="0.25">
      <c r="A4" s="174" t="s">
        <v>19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s="65" customFormat="1" ht="16.5" customHeight="1" x14ac:dyDescent="0.25">
      <c r="B5" s="66"/>
      <c r="C5" s="48"/>
      <c r="D5" s="48"/>
      <c r="E5" s="48"/>
      <c r="F5" s="48"/>
      <c r="G5" s="48"/>
    </row>
    <row r="6" spans="1:13" s="65" customFormat="1" ht="18" x14ac:dyDescent="0.25">
      <c r="B6" s="1" t="s">
        <v>20</v>
      </c>
      <c r="C6" s="175"/>
      <c r="D6" s="175"/>
      <c r="E6" s="175"/>
      <c r="F6" s="175"/>
    </row>
    <row r="7" spans="1:13" s="60" customFormat="1" ht="16.5" thickBot="1" x14ac:dyDescent="0.3">
      <c r="B7" s="61"/>
      <c r="C7" s="63"/>
      <c r="D7" s="63"/>
      <c r="E7" s="64"/>
      <c r="F7" s="64"/>
    </row>
    <row r="8" spans="1:13" ht="42" customHeight="1" x14ac:dyDescent="0.2">
      <c r="A8" s="214" t="s">
        <v>21</v>
      </c>
      <c r="B8" s="216" t="s">
        <v>22</v>
      </c>
      <c r="C8" s="216" t="s">
        <v>6</v>
      </c>
      <c r="D8" s="218" t="s">
        <v>7</v>
      </c>
      <c r="E8" s="218" t="s">
        <v>8</v>
      </c>
      <c r="F8" s="201" t="s">
        <v>108</v>
      </c>
      <c r="G8" s="201" t="s">
        <v>23</v>
      </c>
      <c r="H8" s="199" t="s">
        <v>24</v>
      </c>
      <c r="I8" s="199" t="s">
        <v>25</v>
      </c>
      <c r="J8" s="199" t="s">
        <v>26</v>
      </c>
      <c r="K8" s="199" t="s">
        <v>27</v>
      </c>
      <c r="L8" s="201" t="s">
        <v>28</v>
      </c>
      <c r="M8" s="32" t="s">
        <v>29</v>
      </c>
    </row>
    <row r="9" spans="1:13" s="50" customFormat="1" ht="78" customHeight="1" thickBot="1" x14ac:dyDescent="0.25">
      <c r="A9" s="215"/>
      <c r="B9" s="217"/>
      <c r="C9" s="217"/>
      <c r="D9" s="219"/>
      <c r="E9" s="219"/>
      <c r="F9" s="202"/>
      <c r="G9" s="202"/>
      <c r="H9" s="200"/>
      <c r="I9" s="200"/>
      <c r="J9" s="200"/>
      <c r="K9" s="200"/>
      <c r="L9" s="202"/>
      <c r="M9" s="2" t="s">
        <v>43</v>
      </c>
    </row>
    <row r="10" spans="1:13" s="50" customFormat="1" ht="24.75" customHeight="1" thickBot="1" x14ac:dyDescent="0.25">
      <c r="A10" s="145" t="s">
        <v>0</v>
      </c>
      <c r="B10" s="31" t="s">
        <v>1</v>
      </c>
      <c r="C10" s="31" t="s">
        <v>2</v>
      </c>
      <c r="D10" s="31" t="s">
        <v>3</v>
      </c>
      <c r="E10" s="31" t="s">
        <v>4</v>
      </c>
      <c r="F10" s="31" t="s">
        <v>5</v>
      </c>
      <c r="G10" s="31" t="s">
        <v>30</v>
      </c>
      <c r="H10" s="31" t="s">
        <v>31</v>
      </c>
      <c r="I10" s="31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</row>
    <row r="11" spans="1:13" s="51" customFormat="1" ht="56.25" customHeight="1" x14ac:dyDescent="0.2">
      <c r="A11" s="126">
        <v>1</v>
      </c>
      <c r="B11" s="127">
        <v>1330</v>
      </c>
      <c r="C11" s="74" t="s">
        <v>93</v>
      </c>
      <c r="D11" s="45" t="s">
        <v>9</v>
      </c>
      <c r="E11" s="46">
        <v>300</v>
      </c>
      <c r="F11" s="47">
        <v>100</v>
      </c>
      <c r="G11" s="79"/>
      <c r="H11" s="78"/>
      <c r="I11" s="78"/>
      <c r="J11" s="80"/>
      <c r="K11" s="81"/>
      <c r="L11" s="80"/>
      <c r="M11" s="97" t="e">
        <f>E11/G11*L11</f>
        <v>#DIV/0!</v>
      </c>
    </row>
    <row r="12" spans="1:13" s="72" customFormat="1" ht="40.5" customHeight="1" x14ac:dyDescent="0.2">
      <c r="A12" s="23">
        <v>2</v>
      </c>
      <c r="B12" s="24">
        <v>1321</v>
      </c>
      <c r="C12" s="74" t="s">
        <v>47</v>
      </c>
      <c r="D12" s="24" t="s">
        <v>11</v>
      </c>
      <c r="E12" s="25">
        <v>1000</v>
      </c>
      <c r="F12" s="25">
        <v>25</v>
      </c>
      <c r="G12" s="82"/>
      <c r="H12" s="78"/>
      <c r="I12" s="78"/>
      <c r="J12" s="80"/>
      <c r="K12" s="81"/>
      <c r="L12" s="80"/>
      <c r="M12" s="99" t="e">
        <f t="shared" ref="M12:M73" si="0">E12/G12*L12</f>
        <v>#DIV/0!</v>
      </c>
    </row>
    <row r="13" spans="1:13" s="52" customFormat="1" ht="40.5" customHeight="1" x14ac:dyDescent="0.2">
      <c r="A13" s="23">
        <v>3</v>
      </c>
      <c r="B13" s="24">
        <v>1323</v>
      </c>
      <c r="C13" s="74" t="s">
        <v>48</v>
      </c>
      <c r="D13" s="24" t="s">
        <v>11</v>
      </c>
      <c r="E13" s="25">
        <v>750</v>
      </c>
      <c r="F13" s="25">
        <v>25</v>
      </c>
      <c r="G13" s="82"/>
      <c r="H13" s="78"/>
      <c r="I13" s="78"/>
      <c r="J13" s="80"/>
      <c r="K13" s="81"/>
      <c r="L13" s="80"/>
      <c r="M13" s="99" t="e">
        <f t="shared" si="0"/>
        <v>#DIV/0!</v>
      </c>
    </row>
    <row r="14" spans="1:13" s="52" customFormat="1" ht="40.5" customHeight="1" x14ac:dyDescent="0.2">
      <c r="A14" s="23">
        <v>4</v>
      </c>
      <c r="B14" s="24">
        <v>1324</v>
      </c>
      <c r="C14" s="74" t="s">
        <v>49</v>
      </c>
      <c r="D14" s="24" t="s">
        <v>11</v>
      </c>
      <c r="E14" s="25">
        <v>200</v>
      </c>
      <c r="F14" s="25">
        <v>25</v>
      </c>
      <c r="G14" s="82"/>
      <c r="H14" s="78"/>
      <c r="I14" s="78"/>
      <c r="J14" s="80"/>
      <c r="K14" s="81"/>
      <c r="L14" s="80"/>
      <c r="M14" s="99" t="e">
        <f t="shared" si="0"/>
        <v>#DIV/0!</v>
      </c>
    </row>
    <row r="15" spans="1:13" s="52" customFormat="1" ht="40.5" customHeight="1" x14ac:dyDescent="0.2">
      <c r="A15" s="23">
        <v>5</v>
      </c>
      <c r="B15" s="24">
        <v>1326</v>
      </c>
      <c r="C15" s="74" t="s">
        <v>50</v>
      </c>
      <c r="D15" s="24" t="s">
        <v>11</v>
      </c>
      <c r="E15" s="25">
        <v>1000</v>
      </c>
      <c r="F15" s="25">
        <v>25</v>
      </c>
      <c r="G15" s="82"/>
      <c r="H15" s="78"/>
      <c r="I15" s="78"/>
      <c r="J15" s="80"/>
      <c r="K15" s="81"/>
      <c r="L15" s="80"/>
      <c r="M15" s="99" t="e">
        <f t="shared" si="0"/>
        <v>#DIV/0!</v>
      </c>
    </row>
    <row r="16" spans="1:13" s="52" customFormat="1" ht="40.5" customHeight="1" x14ac:dyDescent="0.2">
      <c r="A16" s="23">
        <v>6</v>
      </c>
      <c r="B16" s="24">
        <v>1327</v>
      </c>
      <c r="C16" s="74" t="s">
        <v>51</v>
      </c>
      <c r="D16" s="24" t="s">
        <v>11</v>
      </c>
      <c r="E16" s="25">
        <v>500</v>
      </c>
      <c r="F16" s="25">
        <v>25</v>
      </c>
      <c r="G16" s="82"/>
      <c r="H16" s="78"/>
      <c r="I16" s="78"/>
      <c r="J16" s="80"/>
      <c r="K16" s="81"/>
      <c r="L16" s="80"/>
      <c r="M16" s="99" t="e">
        <f t="shared" si="0"/>
        <v>#DIV/0!</v>
      </c>
    </row>
    <row r="17" spans="1:13" s="52" customFormat="1" ht="56.25" customHeight="1" x14ac:dyDescent="0.2">
      <c r="A17" s="23">
        <v>7</v>
      </c>
      <c r="B17" s="21">
        <v>1331</v>
      </c>
      <c r="C17" s="74" t="s">
        <v>94</v>
      </c>
      <c r="D17" s="24" t="s">
        <v>9</v>
      </c>
      <c r="E17" s="25">
        <v>1500</v>
      </c>
      <c r="F17" s="22">
        <v>100</v>
      </c>
      <c r="G17" s="82"/>
      <c r="H17" s="78"/>
      <c r="I17" s="78"/>
      <c r="J17" s="80"/>
      <c r="K17" s="81"/>
      <c r="L17" s="80"/>
      <c r="M17" s="99" t="e">
        <f t="shared" si="0"/>
        <v>#DIV/0!</v>
      </c>
    </row>
    <row r="18" spans="1:13" s="72" customFormat="1" ht="40.5" customHeight="1" x14ac:dyDescent="0.2">
      <c r="A18" s="23">
        <v>8</v>
      </c>
      <c r="B18" s="24">
        <v>1334</v>
      </c>
      <c r="C18" s="74" t="s">
        <v>52</v>
      </c>
      <c r="D18" s="24" t="s">
        <v>11</v>
      </c>
      <c r="E18" s="25">
        <v>200</v>
      </c>
      <c r="F18" s="25">
        <v>25</v>
      </c>
      <c r="G18" s="82"/>
      <c r="H18" s="78"/>
      <c r="I18" s="78"/>
      <c r="J18" s="80"/>
      <c r="K18" s="81"/>
      <c r="L18" s="80"/>
      <c r="M18" s="99" t="e">
        <f t="shared" si="0"/>
        <v>#DIV/0!</v>
      </c>
    </row>
    <row r="19" spans="1:13" s="52" customFormat="1" ht="40.5" customHeight="1" x14ac:dyDescent="0.2">
      <c r="A19" s="23">
        <v>9</v>
      </c>
      <c r="B19" s="24">
        <v>1335</v>
      </c>
      <c r="C19" s="74" t="s">
        <v>53</v>
      </c>
      <c r="D19" s="24" t="s">
        <v>11</v>
      </c>
      <c r="E19" s="25">
        <v>800</v>
      </c>
      <c r="F19" s="25">
        <v>25</v>
      </c>
      <c r="G19" s="82"/>
      <c r="H19" s="78"/>
      <c r="I19" s="78"/>
      <c r="J19" s="80"/>
      <c r="K19" s="81"/>
      <c r="L19" s="80"/>
      <c r="M19" s="99" t="e">
        <f t="shared" si="0"/>
        <v>#DIV/0!</v>
      </c>
    </row>
    <row r="20" spans="1:13" s="52" customFormat="1" ht="40.5" customHeight="1" x14ac:dyDescent="0.2">
      <c r="A20" s="23">
        <v>10</v>
      </c>
      <c r="B20" s="24">
        <v>1336</v>
      </c>
      <c r="C20" s="74" t="s">
        <v>54</v>
      </c>
      <c r="D20" s="24" t="s">
        <v>11</v>
      </c>
      <c r="E20" s="25">
        <v>120</v>
      </c>
      <c r="F20" s="25">
        <v>24</v>
      </c>
      <c r="G20" s="82"/>
      <c r="H20" s="78"/>
      <c r="I20" s="78"/>
      <c r="J20" s="80"/>
      <c r="K20" s="81"/>
      <c r="L20" s="80"/>
      <c r="M20" s="99" t="e">
        <f t="shared" si="0"/>
        <v>#DIV/0!</v>
      </c>
    </row>
    <row r="21" spans="1:13" s="52" customFormat="1" ht="40.5" customHeight="1" x14ac:dyDescent="0.2">
      <c r="A21" s="23">
        <v>11</v>
      </c>
      <c r="B21" s="24">
        <v>1337</v>
      </c>
      <c r="C21" s="74" t="s">
        <v>55</v>
      </c>
      <c r="D21" s="24" t="s">
        <v>11</v>
      </c>
      <c r="E21" s="25">
        <v>200</v>
      </c>
      <c r="F21" s="25">
        <v>24</v>
      </c>
      <c r="G21" s="82"/>
      <c r="H21" s="78"/>
      <c r="I21" s="78"/>
      <c r="J21" s="80"/>
      <c r="K21" s="81"/>
      <c r="L21" s="80"/>
      <c r="M21" s="99" t="e">
        <f t="shared" si="0"/>
        <v>#DIV/0!</v>
      </c>
    </row>
    <row r="22" spans="1:13" s="53" customFormat="1" ht="40.5" customHeight="1" x14ac:dyDescent="0.25">
      <c r="A22" s="23">
        <v>12</v>
      </c>
      <c r="B22" s="24">
        <v>1338</v>
      </c>
      <c r="C22" s="74" t="s">
        <v>56</v>
      </c>
      <c r="D22" s="24" t="s">
        <v>11</v>
      </c>
      <c r="E22" s="25">
        <v>1800</v>
      </c>
      <c r="F22" s="25">
        <v>25</v>
      </c>
      <c r="G22" s="82"/>
      <c r="H22" s="78"/>
      <c r="I22" s="78"/>
      <c r="J22" s="80"/>
      <c r="K22" s="81"/>
      <c r="L22" s="80"/>
      <c r="M22" s="99" t="e">
        <f t="shared" si="0"/>
        <v>#DIV/0!</v>
      </c>
    </row>
    <row r="23" spans="1:13" s="52" customFormat="1" ht="40.5" customHeight="1" x14ac:dyDescent="0.2">
      <c r="A23" s="23">
        <v>13</v>
      </c>
      <c r="B23" s="24">
        <v>1340</v>
      </c>
      <c r="C23" s="74" t="s">
        <v>57</v>
      </c>
      <c r="D23" s="24" t="s">
        <v>11</v>
      </c>
      <c r="E23" s="25">
        <v>250</v>
      </c>
      <c r="F23" s="25">
        <v>24</v>
      </c>
      <c r="G23" s="82"/>
      <c r="H23" s="78"/>
      <c r="I23" s="78"/>
      <c r="J23" s="80"/>
      <c r="K23" s="81"/>
      <c r="L23" s="80"/>
      <c r="M23" s="99" t="e">
        <f t="shared" si="0"/>
        <v>#DIV/0!</v>
      </c>
    </row>
    <row r="24" spans="1:13" s="52" customFormat="1" ht="40.5" customHeight="1" x14ac:dyDescent="0.2">
      <c r="A24" s="23">
        <v>14</v>
      </c>
      <c r="B24" s="24">
        <v>1341</v>
      </c>
      <c r="C24" s="74" t="s">
        <v>58</v>
      </c>
      <c r="D24" s="24" t="s">
        <v>11</v>
      </c>
      <c r="E24" s="25">
        <v>200</v>
      </c>
      <c r="F24" s="25">
        <v>20</v>
      </c>
      <c r="G24" s="82"/>
      <c r="H24" s="78"/>
      <c r="I24" s="78"/>
      <c r="J24" s="80"/>
      <c r="K24" s="81"/>
      <c r="L24" s="80"/>
      <c r="M24" s="99" t="e">
        <f t="shared" si="0"/>
        <v>#DIV/0!</v>
      </c>
    </row>
    <row r="25" spans="1:13" s="52" customFormat="1" ht="56.25" customHeight="1" x14ac:dyDescent="0.2">
      <c r="A25" s="23">
        <v>15</v>
      </c>
      <c r="B25" s="24">
        <v>1343</v>
      </c>
      <c r="C25" s="74" t="s">
        <v>59</v>
      </c>
      <c r="D25" s="24" t="s">
        <v>11</v>
      </c>
      <c r="E25" s="25">
        <v>1000</v>
      </c>
      <c r="F25" s="25">
        <v>25</v>
      </c>
      <c r="G25" s="82"/>
      <c r="H25" s="78"/>
      <c r="I25" s="78"/>
      <c r="J25" s="80"/>
      <c r="K25" s="81"/>
      <c r="L25" s="80"/>
      <c r="M25" s="99" t="e">
        <f t="shared" si="0"/>
        <v>#DIV/0!</v>
      </c>
    </row>
    <row r="26" spans="1:13" s="52" customFormat="1" ht="40.5" customHeight="1" x14ac:dyDescent="0.2">
      <c r="A26" s="23">
        <v>16</v>
      </c>
      <c r="B26" s="24">
        <v>1344</v>
      </c>
      <c r="C26" s="74" t="s">
        <v>60</v>
      </c>
      <c r="D26" s="24" t="s">
        <v>11</v>
      </c>
      <c r="E26" s="25">
        <v>300</v>
      </c>
      <c r="F26" s="25">
        <v>25</v>
      </c>
      <c r="G26" s="82"/>
      <c r="H26" s="78"/>
      <c r="I26" s="78"/>
      <c r="J26" s="80"/>
      <c r="K26" s="81"/>
      <c r="L26" s="80"/>
      <c r="M26" s="99" t="e">
        <f t="shared" si="0"/>
        <v>#DIV/0!</v>
      </c>
    </row>
    <row r="27" spans="1:13" s="52" customFormat="1" ht="40.5" customHeight="1" x14ac:dyDescent="0.2">
      <c r="A27" s="23">
        <v>17</v>
      </c>
      <c r="B27" s="21">
        <v>1345</v>
      </c>
      <c r="C27" s="73" t="s">
        <v>61</v>
      </c>
      <c r="D27" s="24" t="s">
        <v>11</v>
      </c>
      <c r="E27" s="25">
        <v>100</v>
      </c>
      <c r="F27" s="22">
        <v>50</v>
      </c>
      <c r="G27" s="82"/>
      <c r="H27" s="78"/>
      <c r="I27" s="78"/>
      <c r="J27" s="80"/>
      <c r="K27" s="81"/>
      <c r="L27" s="80"/>
      <c r="M27" s="99" t="e">
        <f t="shared" si="0"/>
        <v>#DIV/0!</v>
      </c>
    </row>
    <row r="28" spans="1:13" s="72" customFormat="1" ht="40.5" customHeight="1" x14ac:dyDescent="0.2">
      <c r="A28" s="23">
        <v>18</v>
      </c>
      <c r="B28" s="24">
        <v>1346</v>
      </c>
      <c r="C28" s="74" t="s">
        <v>62</v>
      </c>
      <c r="D28" s="24" t="s">
        <v>11</v>
      </c>
      <c r="E28" s="25">
        <v>150</v>
      </c>
      <c r="F28" s="25">
        <v>25</v>
      </c>
      <c r="G28" s="82"/>
      <c r="H28" s="78"/>
      <c r="I28" s="78"/>
      <c r="J28" s="80"/>
      <c r="K28" s="81"/>
      <c r="L28" s="80"/>
      <c r="M28" s="99" t="e">
        <f t="shared" si="0"/>
        <v>#DIV/0!</v>
      </c>
    </row>
    <row r="29" spans="1:13" s="52" customFormat="1" ht="40.5" customHeight="1" x14ac:dyDescent="0.2">
      <c r="A29" s="23">
        <v>19</v>
      </c>
      <c r="B29" s="24">
        <v>1347</v>
      </c>
      <c r="C29" s="74" t="s">
        <v>63</v>
      </c>
      <c r="D29" s="24" t="s">
        <v>11</v>
      </c>
      <c r="E29" s="25">
        <v>100</v>
      </c>
      <c r="F29" s="25">
        <v>25</v>
      </c>
      <c r="G29" s="82"/>
      <c r="H29" s="78"/>
      <c r="I29" s="78"/>
      <c r="J29" s="80"/>
      <c r="K29" s="81"/>
      <c r="L29" s="80"/>
      <c r="M29" s="99" t="e">
        <f t="shared" si="0"/>
        <v>#DIV/0!</v>
      </c>
    </row>
    <row r="30" spans="1:13" s="52" customFormat="1" ht="40.5" customHeight="1" x14ac:dyDescent="0.2">
      <c r="A30" s="23">
        <v>20</v>
      </c>
      <c r="B30" s="24">
        <v>1349</v>
      </c>
      <c r="C30" s="74" t="s">
        <v>64</v>
      </c>
      <c r="D30" s="24" t="s">
        <v>11</v>
      </c>
      <c r="E30" s="25">
        <v>150</v>
      </c>
      <c r="F30" s="25">
        <v>25</v>
      </c>
      <c r="G30" s="82"/>
      <c r="H30" s="78"/>
      <c r="I30" s="78"/>
      <c r="J30" s="80"/>
      <c r="K30" s="81"/>
      <c r="L30" s="80"/>
      <c r="M30" s="99" t="e">
        <f t="shared" si="0"/>
        <v>#DIV/0!</v>
      </c>
    </row>
    <row r="31" spans="1:13" s="52" customFormat="1" ht="40.5" customHeight="1" x14ac:dyDescent="0.2">
      <c r="A31" s="23">
        <v>21</v>
      </c>
      <c r="B31" s="24">
        <v>1350</v>
      </c>
      <c r="C31" s="74" t="s">
        <v>65</v>
      </c>
      <c r="D31" s="24" t="s">
        <v>11</v>
      </c>
      <c r="E31" s="25">
        <v>300</v>
      </c>
      <c r="F31" s="25">
        <v>24</v>
      </c>
      <c r="G31" s="82"/>
      <c r="H31" s="78"/>
      <c r="I31" s="78"/>
      <c r="J31" s="80"/>
      <c r="K31" s="81"/>
      <c r="L31" s="80"/>
      <c r="M31" s="99" t="e">
        <f t="shared" si="0"/>
        <v>#DIV/0!</v>
      </c>
    </row>
    <row r="32" spans="1:13" s="54" customFormat="1" ht="56.25" customHeight="1" x14ac:dyDescent="0.2">
      <c r="A32" s="23">
        <v>22</v>
      </c>
      <c r="B32" s="24">
        <v>1351</v>
      </c>
      <c r="C32" s="73" t="s">
        <v>66</v>
      </c>
      <c r="D32" s="24" t="s">
        <v>11</v>
      </c>
      <c r="E32" s="25">
        <v>1400</v>
      </c>
      <c r="F32" s="25">
        <v>24</v>
      </c>
      <c r="G32" s="82"/>
      <c r="H32" s="78"/>
      <c r="I32" s="78"/>
      <c r="J32" s="80"/>
      <c r="K32" s="81"/>
      <c r="L32" s="80"/>
      <c r="M32" s="99" t="e">
        <f t="shared" si="0"/>
        <v>#DIV/0!</v>
      </c>
    </row>
    <row r="33" spans="1:13" s="71" customFormat="1" ht="56.25" customHeight="1" x14ac:dyDescent="0.2">
      <c r="A33" s="23">
        <v>23</v>
      </c>
      <c r="B33" s="24">
        <v>1352</v>
      </c>
      <c r="C33" s="74" t="s">
        <v>67</v>
      </c>
      <c r="D33" s="24" t="s">
        <v>11</v>
      </c>
      <c r="E33" s="25">
        <v>100</v>
      </c>
      <c r="F33" s="25">
        <v>25</v>
      </c>
      <c r="G33" s="82"/>
      <c r="H33" s="78"/>
      <c r="I33" s="78"/>
      <c r="J33" s="80"/>
      <c r="K33" s="81"/>
      <c r="L33" s="80"/>
      <c r="M33" s="99" t="e">
        <f t="shared" si="0"/>
        <v>#DIV/0!</v>
      </c>
    </row>
    <row r="34" spans="1:13" ht="56.25" customHeight="1" x14ac:dyDescent="0.2">
      <c r="A34" s="23">
        <v>24</v>
      </c>
      <c r="B34" s="24">
        <v>1353</v>
      </c>
      <c r="C34" s="74" t="s">
        <v>68</v>
      </c>
      <c r="D34" s="24" t="s">
        <v>11</v>
      </c>
      <c r="E34" s="25">
        <v>700</v>
      </c>
      <c r="F34" s="25">
        <v>25</v>
      </c>
      <c r="G34" s="82"/>
      <c r="H34" s="78"/>
      <c r="I34" s="78"/>
      <c r="J34" s="80"/>
      <c r="K34" s="81"/>
      <c r="L34" s="80"/>
      <c r="M34" s="99" t="e">
        <f t="shared" si="0"/>
        <v>#DIV/0!</v>
      </c>
    </row>
    <row r="35" spans="1:13" ht="40.5" customHeight="1" x14ac:dyDescent="0.2">
      <c r="A35" s="23">
        <v>25</v>
      </c>
      <c r="B35" s="24">
        <v>6326</v>
      </c>
      <c r="C35" s="74" t="s">
        <v>15</v>
      </c>
      <c r="D35" s="24" t="s">
        <v>11</v>
      </c>
      <c r="E35" s="25">
        <v>500</v>
      </c>
      <c r="F35" s="25">
        <v>100</v>
      </c>
      <c r="G35" s="82"/>
      <c r="H35" s="78"/>
      <c r="I35" s="78"/>
      <c r="J35" s="80"/>
      <c r="K35" s="81"/>
      <c r="L35" s="80"/>
      <c r="M35" s="99" t="e">
        <f t="shared" si="0"/>
        <v>#DIV/0!</v>
      </c>
    </row>
    <row r="36" spans="1:13" ht="40.5" customHeight="1" x14ac:dyDescent="0.2">
      <c r="A36" s="23">
        <v>26</v>
      </c>
      <c r="B36" s="24">
        <v>9026</v>
      </c>
      <c r="C36" s="74" t="s">
        <v>69</v>
      </c>
      <c r="D36" s="24" t="s">
        <v>11</v>
      </c>
      <c r="E36" s="25">
        <v>1000</v>
      </c>
      <c r="F36" s="25">
        <v>25</v>
      </c>
      <c r="G36" s="82"/>
      <c r="H36" s="78"/>
      <c r="I36" s="78"/>
      <c r="J36" s="80"/>
      <c r="K36" s="81"/>
      <c r="L36" s="80"/>
      <c r="M36" s="99" t="e">
        <f t="shared" si="0"/>
        <v>#DIV/0!</v>
      </c>
    </row>
    <row r="37" spans="1:13" ht="40.5" customHeight="1" x14ac:dyDescent="0.2">
      <c r="A37" s="23">
        <v>27</v>
      </c>
      <c r="B37" s="24">
        <v>9333</v>
      </c>
      <c r="C37" s="74" t="s">
        <v>70</v>
      </c>
      <c r="D37" s="24" t="s">
        <v>12</v>
      </c>
      <c r="E37" s="26">
        <v>5</v>
      </c>
      <c r="F37" s="26">
        <v>1</v>
      </c>
      <c r="G37" s="83"/>
      <c r="H37" s="78"/>
      <c r="I37" s="78"/>
      <c r="J37" s="80"/>
      <c r="K37" s="81"/>
      <c r="L37" s="80"/>
      <c r="M37" s="99" t="e">
        <f t="shared" si="0"/>
        <v>#DIV/0!</v>
      </c>
    </row>
    <row r="38" spans="1:13" ht="40.5" customHeight="1" x14ac:dyDescent="0.2">
      <c r="A38" s="23">
        <v>28</v>
      </c>
      <c r="B38" s="24">
        <v>9335</v>
      </c>
      <c r="C38" s="74" t="s">
        <v>71</v>
      </c>
      <c r="D38" s="24" t="s">
        <v>12</v>
      </c>
      <c r="E38" s="26">
        <v>2</v>
      </c>
      <c r="F38" s="26">
        <v>1</v>
      </c>
      <c r="G38" s="83"/>
      <c r="H38" s="78"/>
      <c r="I38" s="78"/>
      <c r="J38" s="80"/>
      <c r="K38" s="81"/>
      <c r="L38" s="80"/>
      <c r="M38" s="99" t="e">
        <f t="shared" si="0"/>
        <v>#DIV/0!</v>
      </c>
    </row>
    <row r="39" spans="1:13" ht="40.5" customHeight="1" x14ac:dyDescent="0.2">
      <c r="A39" s="23">
        <v>29</v>
      </c>
      <c r="B39" s="24">
        <v>9336</v>
      </c>
      <c r="C39" s="74" t="s">
        <v>72</v>
      </c>
      <c r="D39" s="24" t="s">
        <v>12</v>
      </c>
      <c r="E39" s="26">
        <v>1</v>
      </c>
      <c r="F39" s="26">
        <v>1</v>
      </c>
      <c r="G39" s="83"/>
      <c r="H39" s="78"/>
      <c r="I39" s="78"/>
      <c r="J39" s="80"/>
      <c r="K39" s="81"/>
      <c r="L39" s="80"/>
      <c r="M39" s="99" t="e">
        <f t="shared" si="0"/>
        <v>#DIV/0!</v>
      </c>
    </row>
    <row r="40" spans="1:13" ht="56.25" customHeight="1" x14ac:dyDescent="0.2">
      <c r="A40" s="23">
        <v>30</v>
      </c>
      <c r="B40" s="24">
        <v>9337</v>
      </c>
      <c r="C40" s="74" t="s">
        <v>73</v>
      </c>
      <c r="D40" s="24" t="s">
        <v>12</v>
      </c>
      <c r="E40" s="26">
        <v>4</v>
      </c>
      <c r="F40" s="26">
        <v>1</v>
      </c>
      <c r="G40" s="83"/>
      <c r="H40" s="78"/>
      <c r="I40" s="78"/>
      <c r="J40" s="80"/>
      <c r="K40" s="81"/>
      <c r="L40" s="80"/>
      <c r="M40" s="99" t="e">
        <f t="shared" si="0"/>
        <v>#DIV/0!</v>
      </c>
    </row>
    <row r="41" spans="1:13" ht="40.5" customHeight="1" x14ac:dyDescent="0.2">
      <c r="A41" s="23">
        <v>31</v>
      </c>
      <c r="B41" s="24">
        <v>9339</v>
      </c>
      <c r="C41" s="74" t="s">
        <v>74</v>
      </c>
      <c r="D41" s="24" t="s">
        <v>12</v>
      </c>
      <c r="E41" s="26">
        <v>2</v>
      </c>
      <c r="F41" s="27">
        <v>1</v>
      </c>
      <c r="G41" s="83"/>
      <c r="H41" s="78"/>
      <c r="I41" s="78"/>
      <c r="J41" s="80"/>
      <c r="K41" s="81"/>
      <c r="L41" s="80"/>
      <c r="M41" s="99" t="e">
        <f t="shared" si="0"/>
        <v>#DIV/0!</v>
      </c>
    </row>
    <row r="42" spans="1:13" s="69" customFormat="1" ht="40.5" customHeight="1" x14ac:dyDescent="0.2">
      <c r="A42" s="23">
        <v>32</v>
      </c>
      <c r="B42" s="24">
        <v>9469</v>
      </c>
      <c r="C42" s="73" t="s">
        <v>75</v>
      </c>
      <c r="D42" s="24" t="s">
        <v>11</v>
      </c>
      <c r="E42" s="25">
        <v>350</v>
      </c>
      <c r="F42" s="25">
        <v>50</v>
      </c>
      <c r="G42" s="82"/>
      <c r="H42" s="78"/>
      <c r="I42" s="78"/>
      <c r="J42" s="80"/>
      <c r="K42" s="81"/>
      <c r="L42" s="80"/>
      <c r="M42" s="99" t="e">
        <f t="shared" si="0"/>
        <v>#DIV/0!</v>
      </c>
    </row>
    <row r="43" spans="1:13" s="56" customFormat="1" ht="40.5" customHeight="1" x14ac:dyDescent="0.2">
      <c r="A43" s="23">
        <v>33</v>
      </c>
      <c r="B43" s="24">
        <v>9473</v>
      </c>
      <c r="C43" s="73" t="s">
        <v>76</v>
      </c>
      <c r="D43" s="24" t="s">
        <v>11</v>
      </c>
      <c r="E43" s="25">
        <v>1600</v>
      </c>
      <c r="F43" s="22">
        <v>25</v>
      </c>
      <c r="G43" s="82"/>
      <c r="H43" s="78"/>
      <c r="I43" s="78"/>
      <c r="J43" s="80"/>
      <c r="K43" s="81"/>
      <c r="L43" s="80"/>
      <c r="M43" s="99" t="e">
        <f t="shared" si="0"/>
        <v>#DIV/0!</v>
      </c>
    </row>
    <row r="44" spans="1:13" s="69" customFormat="1" ht="56.25" customHeight="1" x14ac:dyDescent="0.2">
      <c r="A44" s="23">
        <v>34</v>
      </c>
      <c r="B44" s="24">
        <v>9617</v>
      </c>
      <c r="C44" s="74" t="s">
        <v>77</v>
      </c>
      <c r="D44" s="24" t="s">
        <v>12</v>
      </c>
      <c r="E44" s="26">
        <v>3</v>
      </c>
      <c r="F44" s="26">
        <v>1</v>
      </c>
      <c r="G44" s="83"/>
      <c r="H44" s="78"/>
      <c r="I44" s="78"/>
      <c r="J44" s="80"/>
      <c r="K44" s="81"/>
      <c r="L44" s="80"/>
      <c r="M44" s="99" t="e">
        <f t="shared" si="0"/>
        <v>#DIV/0!</v>
      </c>
    </row>
    <row r="45" spans="1:13" s="56" customFormat="1" ht="40.5" customHeight="1" x14ac:dyDescent="0.2">
      <c r="A45" s="23">
        <v>35</v>
      </c>
      <c r="B45" s="24">
        <v>10023</v>
      </c>
      <c r="C45" s="74" t="s">
        <v>78</v>
      </c>
      <c r="D45" s="24" t="s">
        <v>12</v>
      </c>
      <c r="E45" s="26">
        <v>25</v>
      </c>
      <c r="F45" s="26">
        <v>25</v>
      </c>
      <c r="G45" s="83"/>
      <c r="H45" s="78"/>
      <c r="I45" s="78"/>
      <c r="J45" s="80"/>
      <c r="K45" s="81"/>
      <c r="L45" s="80"/>
      <c r="M45" s="99" t="e">
        <f t="shared" si="0"/>
        <v>#DIV/0!</v>
      </c>
    </row>
    <row r="46" spans="1:13" s="56" customFormat="1" ht="40.5" customHeight="1" x14ac:dyDescent="0.2">
      <c r="A46" s="23">
        <v>36</v>
      </c>
      <c r="B46" s="24">
        <v>11072</v>
      </c>
      <c r="C46" s="74" t="s">
        <v>79</v>
      </c>
      <c r="D46" s="24" t="s">
        <v>11</v>
      </c>
      <c r="E46" s="25">
        <v>150</v>
      </c>
      <c r="F46" s="25">
        <v>25</v>
      </c>
      <c r="G46" s="82"/>
      <c r="H46" s="78"/>
      <c r="I46" s="78"/>
      <c r="J46" s="80"/>
      <c r="K46" s="81"/>
      <c r="L46" s="80"/>
      <c r="M46" s="99" t="e">
        <f t="shared" si="0"/>
        <v>#DIV/0!</v>
      </c>
    </row>
    <row r="47" spans="1:13" s="56" customFormat="1" ht="40.5" customHeight="1" x14ac:dyDescent="0.2">
      <c r="A47" s="23">
        <v>37</v>
      </c>
      <c r="B47" s="24">
        <v>11564</v>
      </c>
      <c r="C47" s="74" t="s">
        <v>80</v>
      </c>
      <c r="D47" s="24" t="s">
        <v>11</v>
      </c>
      <c r="E47" s="25">
        <v>500</v>
      </c>
      <c r="F47" s="25">
        <v>25</v>
      </c>
      <c r="G47" s="82"/>
      <c r="H47" s="78"/>
      <c r="I47" s="78"/>
      <c r="J47" s="80"/>
      <c r="K47" s="81"/>
      <c r="L47" s="80"/>
      <c r="M47" s="99" t="e">
        <f t="shared" si="0"/>
        <v>#DIV/0!</v>
      </c>
    </row>
    <row r="48" spans="1:13" s="56" customFormat="1" ht="32.25" customHeight="1" x14ac:dyDescent="0.2">
      <c r="A48" s="23">
        <v>38</v>
      </c>
      <c r="B48" s="24">
        <v>12270</v>
      </c>
      <c r="C48" s="74" t="s">
        <v>81</v>
      </c>
      <c r="D48" s="24" t="s">
        <v>12</v>
      </c>
      <c r="E48" s="26">
        <v>40</v>
      </c>
      <c r="F48" s="26">
        <v>20</v>
      </c>
      <c r="G48" s="83"/>
      <c r="H48" s="78"/>
      <c r="I48" s="78"/>
      <c r="J48" s="80"/>
      <c r="K48" s="81"/>
      <c r="L48" s="80"/>
      <c r="M48" s="99" t="e">
        <f t="shared" si="0"/>
        <v>#DIV/0!</v>
      </c>
    </row>
    <row r="49" spans="1:13" s="56" customFormat="1" ht="40.5" customHeight="1" x14ac:dyDescent="0.2">
      <c r="A49" s="23">
        <v>39</v>
      </c>
      <c r="B49" s="24">
        <v>12589</v>
      </c>
      <c r="C49" s="74" t="s">
        <v>95</v>
      </c>
      <c r="D49" s="24" t="s">
        <v>12</v>
      </c>
      <c r="E49" s="26">
        <v>3</v>
      </c>
      <c r="F49" s="26">
        <v>1</v>
      </c>
      <c r="G49" s="83"/>
      <c r="H49" s="78"/>
      <c r="I49" s="78"/>
      <c r="J49" s="80"/>
      <c r="K49" s="81"/>
      <c r="L49" s="80"/>
      <c r="M49" s="99" t="e">
        <f t="shared" si="0"/>
        <v>#DIV/0!</v>
      </c>
    </row>
    <row r="50" spans="1:13" s="56" customFormat="1" ht="40.5" customHeight="1" x14ac:dyDescent="0.2">
      <c r="A50" s="23">
        <v>40</v>
      </c>
      <c r="B50" s="24">
        <v>13306</v>
      </c>
      <c r="C50" s="74" t="s">
        <v>107</v>
      </c>
      <c r="D50" s="24" t="s">
        <v>12</v>
      </c>
      <c r="E50" s="26">
        <v>25</v>
      </c>
      <c r="F50" s="26">
        <v>25</v>
      </c>
      <c r="G50" s="83"/>
      <c r="H50" s="78"/>
      <c r="I50" s="78"/>
      <c r="J50" s="80"/>
      <c r="K50" s="81"/>
      <c r="L50" s="80"/>
      <c r="M50" s="99" t="e">
        <f t="shared" si="0"/>
        <v>#DIV/0!</v>
      </c>
    </row>
    <row r="51" spans="1:13" s="56" customFormat="1" ht="40.5" customHeight="1" x14ac:dyDescent="0.2">
      <c r="A51" s="23">
        <v>41</v>
      </c>
      <c r="B51" s="24">
        <v>14423</v>
      </c>
      <c r="C51" s="74" t="s">
        <v>96</v>
      </c>
      <c r="D51" s="24" t="s">
        <v>9</v>
      </c>
      <c r="E51" s="25">
        <v>300</v>
      </c>
      <c r="F51" s="25">
        <v>100</v>
      </c>
      <c r="G51" s="82"/>
      <c r="H51" s="78"/>
      <c r="I51" s="78"/>
      <c r="J51" s="80"/>
      <c r="K51" s="81"/>
      <c r="L51" s="80"/>
      <c r="M51" s="99" t="e">
        <f t="shared" si="0"/>
        <v>#DIV/0!</v>
      </c>
    </row>
    <row r="52" spans="1:13" s="56" customFormat="1" ht="56.25" customHeight="1" x14ac:dyDescent="0.2">
      <c r="A52" s="23">
        <v>42</v>
      </c>
      <c r="B52" s="24">
        <v>14424</v>
      </c>
      <c r="C52" s="74" t="s">
        <v>97</v>
      </c>
      <c r="D52" s="24" t="s">
        <v>9</v>
      </c>
      <c r="E52" s="25">
        <v>200</v>
      </c>
      <c r="F52" s="25">
        <v>100</v>
      </c>
      <c r="G52" s="82"/>
      <c r="H52" s="78"/>
      <c r="I52" s="78"/>
      <c r="J52" s="80"/>
      <c r="K52" s="81"/>
      <c r="L52" s="80"/>
      <c r="M52" s="99" t="e">
        <f t="shared" si="0"/>
        <v>#DIV/0!</v>
      </c>
    </row>
    <row r="53" spans="1:13" s="56" customFormat="1" ht="56.25" customHeight="1" x14ac:dyDescent="0.2">
      <c r="A53" s="23">
        <v>43</v>
      </c>
      <c r="B53" s="24">
        <v>14425</v>
      </c>
      <c r="C53" s="74" t="s">
        <v>98</v>
      </c>
      <c r="D53" s="28" t="s">
        <v>9</v>
      </c>
      <c r="E53" s="25">
        <v>200</v>
      </c>
      <c r="F53" s="25">
        <v>100</v>
      </c>
      <c r="G53" s="82"/>
      <c r="H53" s="78"/>
      <c r="I53" s="78"/>
      <c r="J53" s="80"/>
      <c r="K53" s="81"/>
      <c r="L53" s="80"/>
      <c r="M53" s="99" t="e">
        <f t="shared" si="0"/>
        <v>#DIV/0!</v>
      </c>
    </row>
    <row r="54" spans="1:13" s="56" customFormat="1" ht="40.5" customHeight="1" x14ac:dyDescent="0.2">
      <c r="A54" s="23">
        <v>44</v>
      </c>
      <c r="B54" s="24">
        <v>15040</v>
      </c>
      <c r="C54" s="74" t="s">
        <v>82</v>
      </c>
      <c r="D54" s="24" t="s">
        <v>12</v>
      </c>
      <c r="E54" s="26">
        <v>25</v>
      </c>
      <c r="F54" s="26">
        <v>25</v>
      </c>
      <c r="G54" s="83"/>
      <c r="H54" s="78"/>
      <c r="I54" s="78"/>
      <c r="J54" s="80"/>
      <c r="K54" s="81"/>
      <c r="L54" s="80"/>
      <c r="M54" s="99" t="e">
        <f t="shared" si="0"/>
        <v>#DIV/0!</v>
      </c>
    </row>
    <row r="55" spans="1:13" s="56" customFormat="1" ht="32.25" customHeight="1" x14ac:dyDescent="0.2">
      <c r="A55" s="23">
        <v>45</v>
      </c>
      <c r="B55" s="24">
        <v>15041</v>
      </c>
      <c r="C55" s="74" t="s">
        <v>16</v>
      </c>
      <c r="D55" s="24" t="s">
        <v>11</v>
      </c>
      <c r="E55" s="25">
        <v>150</v>
      </c>
      <c r="F55" s="25">
        <v>10</v>
      </c>
      <c r="G55" s="82"/>
      <c r="H55" s="78"/>
      <c r="I55" s="78"/>
      <c r="J55" s="80"/>
      <c r="K55" s="81"/>
      <c r="L55" s="80"/>
      <c r="M55" s="99" t="e">
        <f t="shared" si="0"/>
        <v>#DIV/0!</v>
      </c>
    </row>
    <row r="56" spans="1:13" s="56" customFormat="1" ht="40.5" customHeight="1" x14ac:dyDescent="0.2">
      <c r="A56" s="23">
        <v>46</v>
      </c>
      <c r="B56" s="24">
        <v>15265</v>
      </c>
      <c r="C56" s="75" t="s">
        <v>83</v>
      </c>
      <c r="D56" s="29" t="s">
        <v>11</v>
      </c>
      <c r="E56" s="25">
        <v>100</v>
      </c>
      <c r="F56" s="25">
        <v>25</v>
      </c>
      <c r="G56" s="82"/>
      <c r="H56" s="78"/>
      <c r="I56" s="78"/>
      <c r="J56" s="80"/>
      <c r="K56" s="81"/>
      <c r="L56" s="80"/>
      <c r="M56" s="99" t="e">
        <f t="shared" si="0"/>
        <v>#DIV/0!</v>
      </c>
    </row>
    <row r="57" spans="1:13" s="58" customFormat="1" ht="40.5" customHeight="1" x14ac:dyDescent="0.25">
      <c r="A57" s="23">
        <v>47</v>
      </c>
      <c r="B57" s="24">
        <v>15616</v>
      </c>
      <c r="C57" s="75" t="s">
        <v>99</v>
      </c>
      <c r="D57" s="24" t="s">
        <v>12</v>
      </c>
      <c r="E57" s="26">
        <v>50</v>
      </c>
      <c r="F57" s="27">
        <v>50</v>
      </c>
      <c r="G57" s="83"/>
      <c r="H57" s="78"/>
      <c r="I57" s="78"/>
      <c r="J57" s="80"/>
      <c r="K57" s="81"/>
      <c r="L57" s="80"/>
      <c r="M57" s="99" t="e">
        <f t="shared" si="0"/>
        <v>#DIV/0!</v>
      </c>
    </row>
    <row r="58" spans="1:13" s="70" customFormat="1" ht="56.25" customHeight="1" x14ac:dyDescent="0.25">
      <c r="A58" s="23">
        <v>48</v>
      </c>
      <c r="B58" s="24">
        <v>16222</v>
      </c>
      <c r="C58" s="77" t="s">
        <v>106</v>
      </c>
      <c r="D58" s="24" t="s">
        <v>12</v>
      </c>
      <c r="E58" s="26">
        <v>800</v>
      </c>
      <c r="F58" s="27">
        <v>25</v>
      </c>
      <c r="G58" s="83"/>
      <c r="H58" s="78"/>
      <c r="I58" s="78"/>
      <c r="J58" s="80"/>
      <c r="K58" s="81"/>
      <c r="L58" s="80"/>
      <c r="M58" s="99" t="e">
        <f t="shared" si="0"/>
        <v>#DIV/0!</v>
      </c>
    </row>
    <row r="59" spans="1:13" s="70" customFormat="1" ht="40.5" customHeight="1" x14ac:dyDescent="0.25">
      <c r="A59" s="23">
        <v>49</v>
      </c>
      <c r="B59" s="21">
        <v>16768</v>
      </c>
      <c r="C59" s="75" t="s">
        <v>84</v>
      </c>
      <c r="D59" s="24" t="s">
        <v>12</v>
      </c>
      <c r="E59" s="26">
        <v>150</v>
      </c>
      <c r="F59" s="26" t="s">
        <v>13</v>
      </c>
      <c r="G59" s="83"/>
      <c r="H59" s="78"/>
      <c r="I59" s="78"/>
      <c r="J59" s="80"/>
      <c r="K59" s="81"/>
      <c r="L59" s="80"/>
      <c r="M59" s="99" t="e">
        <f t="shared" si="0"/>
        <v>#DIV/0!</v>
      </c>
    </row>
    <row r="60" spans="1:13" s="58" customFormat="1" ht="40.5" customHeight="1" x14ac:dyDescent="0.25">
      <c r="A60" s="23">
        <v>50</v>
      </c>
      <c r="B60" s="21">
        <v>16769</v>
      </c>
      <c r="C60" s="75" t="s">
        <v>85</v>
      </c>
      <c r="D60" s="24" t="s">
        <v>12</v>
      </c>
      <c r="E60" s="26">
        <v>2100</v>
      </c>
      <c r="F60" s="26" t="s">
        <v>13</v>
      </c>
      <c r="G60" s="83"/>
      <c r="H60" s="78"/>
      <c r="I60" s="78"/>
      <c r="J60" s="80"/>
      <c r="K60" s="81"/>
      <c r="L60" s="80"/>
      <c r="M60" s="99" t="e">
        <f t="shared" si="0"/>
        <v>#DIV/0!</v>
      </c>
    </row>
    <row r="61" spans="1:13" s="58" customFormat="1" ht="40.5" customHeight="1" x14ac:dyDescent="0.25">
      <c r="A61" s="23">
        <v>51</v>
      </c>
      <c r="B61" s="21">
        <v>16770</v>
      </c>
      <c r="C61" s="75" t="s">
        <v>86</v>
      </c>
      <c r="D61" s="24" t="s">
        <v>12</v>
      </c>
      <c r="E61" s="26">
        <v>200</v>
      </c>
      <c r="F61" s="26">
        <v>25</v>
      </c>
      <c r="G61" s="83"/>
      <c r="H61" s="78"/>
      <c r="I61" s="78"/>
      <c r="J61" s="80"/>
      <c r="K61" s="81"/>
      <c r="L61" s="80"/>
      <c r="M61" s="99" t="e">
        <f t="shared" si="0"/>
        <v>#DIV/0!</v>
      </c>
    </row>
    <row r="62" spans="1:13" s="58" customFormat="1" ht="40.5" customHeight="1" x14ac:dyDescent="0.25">
      <c r="A62" s="23">
        <v>52</v>
      </c>
      <c r="B62" s="21">
        <v>16806</v>
      </c>
      <c r="C62" s="75" t="s">
        <v>87</v>
      </c>
      <c r="D62" s="24" t="s">
        <v>12</v>
      </c>
      <c r="E62" s="26">
        <v>300</v>
      </c>
      <c r="F62" s="26" t="s">
        <v>13</v>
      </c>
      <c r="G62" s="83"/>
      <c r="H62" s="78"/>
      <c r="I62" s="78"/>
      <c r="J62" s="80"/>
      <c r="K62" s="81"/>
      <c r="L62" s="80"/>
      <c r="M62" s="99" t="e">
        <f t="shared" si="0"/>
        <v>#DIV/0!</v>
      </c>
    </row>
    <row r="63" spans="1:13" s="58" customFormat="1" ht="40.5" customHeight="1" x14ac:dyDescent="0.25">
      <c r="A63" s="23">
        <v>53</v>
      </c>
      <c r="B63" s="21">
        <v>16849</v>
      </c>
      <c r="C63" s="75" t="s">
        <v>100</v>
      </c>
      <c r="D63" s="24" t="s">
        <v>12</v>
      </c>
      <c r="E63" s="26">
        <v>50</v>
      </c>
      <c r="F63" s="26">
        <v>50</v>
      </c>
      <c r="G63" s="83"/>
      <c r="H63" s="78"/>
      <c r="I63" s="78"/>
      <c r="J63" s="80"/>
      <c r="K63" s="81"/>
      <c r="L63" s="80"/>
      <c r="M63" s="99" t="e">
        <f t="shared" si="0"/>
        <v>#DIV/0!</v>
      </c>
    </row>
    <row r="64" spans="1:13" s="58" customFormat="1" ht="40.5" customHeight="1" x14ac:dyDescent="0.25">
      <c r="A64" s="23">
        <v>54</v>
      </c>
      <c r="B64" s="21">
        <v>16850</v>
      </c>
      <c r="C64" s="75" t="s">
        <v>101</v>
      </c>
      <c r="D64" s="24" t="s">
        <v>12</v>
      </c>
      <c r="E64" s="26">
        <v>2</v>
      </c>
      <c r="F64" s="26">
        <v>1</v>
      </c>
      <c r="G64" s="83"/>
      <c r="H64" s="78"/>
      <c r="I64" s="78"/>
      <c r="J64" s="80"/>
      <c r="K64" s="81"/>
      <c r="L64" s="80"/>
      <c r="M64" s="99" t="e">
        <f t="shared" si="0"/>
        <v>#DIV/0!</v>
      </c>
    </row>
    <row r="65" spans="1:13" s="58" customFormat="1" ht="32.25" customHeight="1" x14ac:dyDescent="0.25">
      <c r="A65" s="23">
        <v>55</v>
      </c>
      <c r="B65" s="21">
        <v>17013</v>
      </c>
      <c r="C65" s="75" t="s">
        <v>17</v>
      </c>
      <c r="D65" s="24" t="s">
        <v>12</v>
      </c>
      <c r="E65" s="26">
        <v>1</v>
      </c>
      <c r="F65" s="26" t="s">
        <v>14</v>
      </c>
      <c r="G65" s="83"/>
      <c r="H65" s="78"/>
      <c r="I65" s="78"/>
      <c r="J65" s="80"/>
      <c r="K65" s="81"/>
      <c r="L65" s="80"/>
      <c r="M65" s="99" t="e">
        <f t="shared" si="0"/>
        <v>#DIV/0!</v>
      </c>
    </row>
    <row r="66" spans="1:13" s="58" customFormat="1" ht="40.5" customHeight="1" x14ac:dyDescent="0.25">
      <c r="A66" s="23">
        <v>56</v>
      </c>
      <c r="B66" s="21">
        <v>17015</v>
      </c>
      <c r="C66" s="75" t="s">
        <v>104</v>
      </c>
      <c r="D66" s="23" t="s">
        <v>10</v>
      </c>
      <c r="E66" s="34">
        <v>300</v>
      </c>
      <c r="F66" s="34">
        <v>25</v>
      </c>
      <c r="G66" s="84"/>
      <c r="H66" s="78"/>
      <c r="I66" s="78"/>
      <c r="J66" s="80"/>
      <c r="K66" s="81"/>
      <c r="L66" s="80"/>
      <c r="M66" s="99" t="e">
        <f t="shared" si="0"/>
        <v>#DIV/0!</v>
      </c>
    </row>
    <row r="67" spans="1:13" s="58" customFormat="1" ht="40.5" customHeight="1" x14ac:dyDescent="0.25">
      <c r="A67" s="23">
        <v>57</v>
      </c>
      <c r="B67" s="21">
        <v>17155</v>
      </c>
      <c r="C67" s="75" t="s">
        <v>88</v>
      </c>
      <c r="D67" s="24" t="s">
        <v>12</v>
      </c>
      <c r="E67" s="26">
        <v>600</v>
      </c>
      <c r="F67" s="26" t="s">
        <v>13</v>
      </c>
      <c r="G67" s="83"/>
      <c r="H67" s="78"/>
      <c r="I67" s="78"/>
      <c r="J67" s="80"/>
      <c r="K67" s="81"/>
      <c r="L67" s="80"/>
      <c r="M67" s="99" t="e">
        <f t="shared" si="0"/>
        <v>#DIV/0!</v>
      </c>
    </row>
    <row r="68" spans="1:13" s="58" customFormat="1" ht="40.5" customHeight="1" x14ac:dyDescent="0.25">
      <c r="A68" s="23">
        <v>58</v>
      </c>
      <c r="B68" s="21">
        <v>17156</v>
      </c>
      <c r="C68" s="75" t="s">
        <v>89</v>
      </c>
      <c r="D68" s="24" t="s">
        <v>12</v>
      </c>
      <c r="E68" s="26">
        <v>100</v>
      </c>
      <c r="F68" s="26">
        <v>25</v>
      </c>
      <c r="G68" s="83"/>
      <c r="H68" s="78"/>
      <c r="I68" s="78"/>
      <c r="J68" s="80"/>
      <c r="K68" s="81"/>
      <c r="L68" s="80"/>
      <c r="M68" s="99" t="e">
        <f t="shared" si="0"/>
        <v>#DIV/0!</v>
      </c>
    </row>
    <row r="69" spans="1:13" s="58" customFormat="1" ht="56.25" customHeight="1" x14ac:dyDescent="0.25">
      <c r="A69" s="23">
        <v>59</v>
      </c>
      <c r="B69" s="21">
        <v>17744</v>
      </c>
      <c r="C69" s="77" t="s">
        <v>105</v>
      </c>
      <c r="D69" s="24" t="s">
        <v>12</v>
      </c>
      <c r="E69" s="26">
        <v>3</v>
      </c>
      <c r="F69" s="26">
        <v>1</v>
      </c>
      <c r="G69" s="83"/>
      <c r="H69" s="78"/>
      <c r="I69" s="78"/>
      <c r="J69" s="80"/>
      <c r="K69" s="81"/>
      <c r="L69" s="80"/>
      <c r="M69" s="99" t="e">
        <f t="shared" si="0"/>
        <v>#DIV/0!</v>
      </c>
    </row>
    <row r="70" spans="1:13" s="58" customFormat="1" ht="56.25" customHeight="1" x14ac:dyDescent="0.25">
      <c r="A70" s="23">
        <v>60</v>
      </c>
      <c r="B70" s="21">
        <v>18744</v>
      </c>
      <c r="C70" s="75" t="s">
        <v>90</v>
      </c>
      <c r="D70" s="24" t="s">
        <v>12</v>
      </c>
      <c r="E70" s="26">
        <v>60</v>
      </c>
      <c r="F70" s="26">
        <v>20</v>
      </c>
      <c r="G70" s="83"/>
      <c r="H70" s="78"/>
      <c r="I70" s="78"/>
      <c r="J70" s="80"/>
      <c r="K70" s="81"/>
      <c r="L70" s="80"/>
      <c r="M70" s="99" t="e">
        <f t="shared" si="0"/>
        <v>#DIV/0!</v>
      </c>
    </row>
    <row r="71" spans="1:13" s="58" customFormat="1" ht="56.25" customHeight="1" x14ac:dyDescent="0.25">
      <c r="A71" s="23">
        <v>61</v>
      </c>
      <c r="B71" s="21">
        <v>18745</v>
      </c>
      <c r="C71" s="75" t="s">
        <v>91</v>
      </c>
      <c r="D71" s="24" t="s">
        <v>12</v>
      </c>
      <c r="E71" s="26">
        <v>75</v>
      </c>
      <c r="F71" s="26">
        <v>25</v>
      </c>
      <c r="G71" s="83"/>
      <c r="H71" s="78"/>
      <c r="I71" s="78"/>
      <c r="J71" s="80"/>
      <c r="K71" s="81"/>
      <c r="L71" s="80"/>
      <c r="M71" s="99" t="e">
        <f t="shared" si="0"/>
        <v>#DIV/0!</v>
      </c>
    </row>
    <row r="72" spans="1:13" s="58" customFormat="1" ht="56.25" customHeight="1" x14ac:dyDescent="0.25">
      <c r="A72" s="23">
        <v>62</v>
      </c>
      <c r="B72" s="21">
        <v>18746</v>
      </c>
      <c r="C72" s="75" t="s">
        <v>102</v>
      </c>
      <c r="D72" s="24" t="s">
        <v>12</v>
      </c>
      <c r="E72" s="26">
        <v>2</v>
      </c>
      <c r="F72" s="26">
        <v>2</v>
      </c>
      <c r="G72" s="83"/>
      <c r="H72" s="78"/>
      <c r="I72" s="78"/>
      <c r="J72" s="80"/>
      <c r="K72" s="81"/>
      <c r="L72" s="80"/>
      <c r="M72" s="99" t="e">
        <f t="shared" si="0"/>
        <v>#DIV/0!</v>
      </c>
    </row>
    <row r="73" spans="1:13" s="58" customFormat="1" ht="40.5" customHeight="1" x14ac:dyDescent="0.25">
      <c r="A73" s="23">
        <v>63</v>
      </c>
      <c r="B73" s="30" t="s">
        <v>42</v>
      </c>
      <c r="C73" s="75" t="s">
        <v>92</v>
      </c>
      <c r="D73" s="24" t="s">
        <v>18</v>
      </c>
      <c r="E73" s="33">
        <v>3</v>
      </c>
      <c r="F73" s="33">
        <v>1</v>
      </c>
      <c r="G73" s="85"/>
      <c r="H73" s="78"/>
      <c r="I73" s="78"/>
      <c r="J73" s="80"/>
      <c r="K73" s="81"/>
      <c r="L73" s="80"/>
      <c r="M73" s="99" t="e">
        <f t="shared" si="0"/>
        <v>#DIV/0!</v>
      </c>
    </row>
    <row r="74" spans="1:13" s="58" customFormat="1" ht="40.5" customHeight="1" thickBot="1" x14ac:dyDescent="0.3">
      <c r="A74" s="146">
        <v>64</v>
      </c>
      <c r="B74" s="39" t="s">
        <v>42</v>
      </c>
      <c r="C74" s="76" t="s">
        <v>103</v>
      </c>
      <c r="D74" s="40" t="s">
        <v>12</v>
      </c>
      <c r="E74" s="41">
        <v>4</v>
      </c>
      <c r="F74" s="41">
        <v>2</v>
      </c>
      <c r="G74" s="86"/>
      <c r="H74" s="147"/>
      <c r="I74" s="78"/>
      <c r="J74" s="80"/>
      <c r="K74" s="81"/>
      <c r="L74" s="80"/>
      <c r="M74" s="101" t="e">
        <f>E74/G74*L74</f>
        <v>#DIV/0!</v>
      </c>
    </row>
    <row r="75" spans="1:13" ht="21.75" customHeight="1" x14ac:dyDescent="0.2">
      <c r="A75" s="203" t="s">
        <v>42</v>
      </c>
      <c r="B75" s="204"/>
      <c r="C75" s="204"/>
      <c r="D75" s="204"/>
      <c r="E75" s="204"/>
      <c r="F75" s="204"/>
      <c r="G75" s="204"/>
      <c r="H75" s="205"/>
      <c r="I75" s="209" t="s">
        <v>112</v>
      </c>
      <c r="J75" s="210"/>
      <c r="K75" s="211"/>
      <c r="L75" s="212" t="e">
        <f>SUM(M11:M74)</f>
        <v>#DIV/0!</v>
      </c>
      <c r="M75" s="213"/>
    </row>
    <row r="76" spans="1:13" ht="20.25" customHeight="1" thickBot="1" x14ac:dyDescent="0.25">
      <c r="A76" s="206"/>
      <c r="B76" s="207"/>
      <c r="C76" s="207"/>
      <c r="D76" s="207"/>
      <c r="E76" s="207"/>
      <c r="F76" s="207"/>
      <c r="G76" s="207"/>
      <c r="H76" s="208"/>
      <c r="I76" s="176" t="s">
        <v>113</v>
      </c>
      <c r="J76" s="177"/>
      <c r="K76" s="178"/>
      <c r="L76" s="189"/>
      <c r="M76" s="190"/>
    </row>
    <row r="77" spans="1:13" ht="23.25" customHeight="1" x14ac:dyDescent="0.2">
      <c r="A77" s="182" t="s">
        <v>115</v>
      </c>
      <c r="B77" s="183"/>
      <c r="C77" s="183"/>
      <c r="D77" s="183"/>
      <c r="E77" s="183"/>
      <c r="F77" s="184"/>
      <c r="G77" s="185" t="s">
        <v>37</v>
      </c>
      <c r="H77" s="186"/>
      <c r="I77" s="179" t="s">
        <v>46</v>
      </c>
      <c r="J77" s="180"/>
      <c r="K77" s="181"/>
      <c r="L77" s="187" t="e">
        <f>L75*4</f>
        <v>#DIV/0!</v>
      </c>
      <c r="M77" s="188"/>
    </row>
    <row r="78" spans="1:13" ht="38.25" customHeight="1" thickBot="1" x14ac:dyDescent="0.25">
      <c r="A78" s="194">
        <v>180000</v>
      </c>
      <c r="B78" s="195"/>
      <c r="C78" s="195"/>
      <c r="D78" s="195"/>
      <c r="E78" s="195"/>
      <c r="F78" s="196"/>
      <c r="G78" s="197" t="e">
        <f>(100%-(L77*100/A78)%)*100%</f>
        <v>#DIV/0!</v>
      </c>
      <c r="H78" s="198"/>
      <c r="I78" s="191" t="s">
        <v>116</v>
      </c>
      <c r="J78" s="192"/>
      <c r="K78" s="193"/>
      <c r="L78" s="189"/>
      <c r="M78" s="190"/>
    </row>
    <row r="79" spans="1:13" ht="63" customHeight="1" thickBot="1" x14ac:dyDescent="0.25">
      <c r="A79" s="168" t="s">
        <v>114</v>
      </c>
      <c r="B79" s="169"/>
      <c r="C79" s="169"/>
      <c r="D79" s="169"/>
      <c r="E79" s="169"/>
      <c r="F79" s="170"/>
      <c r="G79" s="171" t="e">
        <f>AVERAGE(K11:K74)/2</f>
        <v>#DIV/0!</v>
      </c>
      <c r="H79" s="172"/>
      <c r="I79" s="38"/>
      <c r="J79" s="38"/>
      <c r="K79" s="38"/>
      <c r="L79" s="38"/>
    </row>
    <row r="80" spans="1:13" ht="26.25" customHeight="1" x14ac:dyDescent="0.2">
      <c r="A80" s="4" t="s">
        <v>38</v>
      </c>
      <c r="B80" s="38"/>
      <c r="C80" s="38"/>
      <c r="D80" s="38"/>
      <c r="E80" s="38"/>
      <c r="F80" s="38"/>
      <c r="G80" s="38"/>
      <c r="H80" s="38"/>
      <c r="I80" s="35"/>
      <c r="J80" s="35"/>
      <c r="K80" s="42"/>
      <c r="L80" s="42"/>
    </row>
    <row r="81" spans="1:22" ht="26.25" customHeight="1" x14ac:dyDescent="0.2">
      <c r="A81" s="4" t="s">
        <v>44</v>
      </c>
      <c r="B81" s="38"/>
      <c r="C81" s="38"/>
      <c r="D81" s="38"/>
      <c r="E81" s="38"/>
      <c r="F81" s="38"/>
      <c r="G81" s="38"/>
      <c r="H81" s="38"/>
      <c r="I81" s="35"/>
      <c r="J81" s="35"/>
      <c r="K81" s="35"/>
      <c r="L81" s="36"/>
      <c r="M81" s="36"/>
    </row>
    <row r="82" spans="1:22" ht="21" customHeight="1" x14ac:dyDescent="0.2">
      <c r="F82" s="55"/>
    </row>
    <row r="83" spans="1:22" ht="15" x14ac:dyDescent="0.2">
      <c r="A83" s="5"/>
      <c r="B83" s="6"/>
      <c r="C83" s="7"/>
      <c r="D83" s="49"/>
      <c r="E83" s="49"/>
      <c r="F83" s="3"/>
      <c r="G83" s="65"/>
      <c r="H83" s="65"/>
      <c r="I83" s="65"/>
      <c r="J83" s="65"/>
      <c r="K83" s="65"/>
      <c r="L83" s="8"/>
    </row>
    <row r="84" spans="1:22" ht="18.75" x14ac:dyDescent="0.2">
      <c r="A84" s="9" t="s">
        <v>39</v>
      </c>
      <c r="B84" s="10"/>
      <c r="C84" s="87"/>
      <c r="D84" s="65"/>
      <c r="E84" s="3"/>
      <c r="F84" s="3"/>
      <c r="G84" s="11"/>
      <c r="H84" s="65"/>
      <c r="I84" s="12" t="s">
        <v>40</v>
      </c>
      <c r="J84" s="65"/>
      <c r="K84" s="65"/>
      <c r="L84" s="65"/>
    </row>
    <row r="85" spans="1:22" ht="18.75" x14ac:dyDescent="0.2">
      <c r="A85" s="13"/>
      <c r="B85" s="67"/>
      <c r="C85" s="65"/>
      <c r="D85" s="49"/>
      <c r="E85" s="65"/>
      <c r="F85" s="65"/>
      <c r="G85" s="14"/>
      <c r="H85" s="3"/>
      <c r="I85" s="12" t="s">
        <v>41</v>
      </c>
      <c r="J85" s="12"/>
      <c r="K85" s="12"/>
      <c r="L85" s="15"/>
    </row>
    <row r="86" spans="1:22" ht="15.75" x14ac:dyDescent="0.2">
      <c r="A86" s="16"/>
      <c r="B86" s="17"/>
      <c r="C86" s="18"/>
      <c r="D86" s="19"/>
      <c r="E86" s="19"/>
      <c r="F86" s="16"/>
      <c r="G86" s="20"/>
      <c r="H86" s="20"/>
      <c r="I86" s="20"/>
      <c r="J86" s="20"/>
      <c r="K86" s="20"/>
      <c r="L86" s="19"/>
    </row>
    <row r="89" spans="1:22" ht="15.75" customHeight="1" x14ac:dyDescent="0.2"/>
    <row r="90" spans="1:22" ht="15.75" customHeight="1" x14ac:dyDescent="0.2"/>
    <row r="94" spans="1:22" s="57" customFormat="1" ht="14.25" x14ac:dyDescent="0.2">
      <c r="A94" s="55"/>
      <c r="B94" s="59"/>
      <c r="C94" s="43"/>
      <c r="E94" s="56"/>
      <c r="F94" s="56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s="57" customFormat="1" ht="15.75" customHeight="1" x14ac:dyDescent="0.2">
      <c r="A95" s="55"/>
      <c r="B95" s="59"/>
      <c r="C95" s="43"/>
      <c r="E95" s="56"/>
      <c r="F95" s="56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 s="57" customFormat="1" ht="14.25" x14ac:dyDescent="0.2">
      <c r="A96" s="55"/>
      <c r="B96" s="59"/>
      <c r="C96" s="44"/>
      <c r="E96" s="56"/>
      <c r="F96" s="56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</sheetData>
  <autoFilter ref="A10:M10" xr:uid="{6C28D44D-004E-4E1D-9907-DF92AFDF27ED}"/>
  <mergeCells count="28">
    <mergeCell ref="A8:A9"/>
    <mergeCell ref="B8:B9"/>
    <mergeCell ref="C8:C9"/>
    <mergeCell ref="D8:D9"/>
    <mergeCell ref="E8:E9"/>
    <mergeCell ref="I75:K75"/>
    <mergeCell ref="L75:M76"/>
    <mergeCell ref="F8:F9"/>
    <mergeCell ref="G8:G9"/>
    <mergeCell ref="H8:H9"/>
    <mergeCell ref="I8:I9"/>
    <mergeCell ref="J8:J9"/>
    <mergeCell ref="A79:F79"/>
    <mergeCell ref="G79:H79"/>
    <mergeCell ref="A2:M2"/>
    <mergeCell ref="A4:M4"/>
    <mergeCell ref="C6:F6"/>
    <mergeCell ref="I76:K76"/>
    <mergeCell ref="I77:K77"/>
    <mergeCell ref="A77:F77"/>
    <mergeCell ref="G77:H77"/>
    <mergeCell ref="L77:M78"/>
    <mergeCell ref="I78:K78"/>
    <mergeCell ref="A78:F78"/>
    <mergeCell ref="G78:H78"/>
    <mergeCell ref="K8:K9"/>
    <mergeCell ref="L8:L9"/>
    <mergeCell ref="A75:H76"/>
  </mergeCells>
  <pageMargins left="0.31496062992125984" right="0.31496062992125984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FECB-39D7-415D-9B52-7141E0F3CBD4}">
  <sheetPr>
    <pageSetUpPr fitToPage="1"/>
  </sheetPr>
  <dimension ref="A1:V95"/>
  <sheetViews>
    <sheetView zoomScale="80" zoomScaleNormal="80" workbookViewId="0">
      <selection activeCell="C8" sqref="C8:C9"/>
    </sheetView>
  </sheetViews>
  <sheetFormatPr defaultColWidth="9.140625" defaultRowHeight="12.75" x14ac:dyDescent="0.2"/>
  <cols>
    <col min="1" max="1" width="11" style="55" customWidth="1"/>
    <col min="2" max="2" width="11.140625" style="59" customWidth="1"/>
    <col min="3" max="3" width="61.85546875" style="57" customWidth="1"/>
    <col min="4" max="4" width="11.140625" style="57" customWidth="1"/>
    <col min="5" max="6" width="15.5703125" style="56" customWidth="1"/>
    <col min="7" max="7" width="16.42578125" style="55" customWidth="1"/>
    <col min="8" max="8" width="13.7109375" style="55" customWidth="1"/>
    <col min="9" max="9" width="15.7109375" style="55" customWidth="1"/>
    <col min="10" max="10" width="18.7109375" style="55" customWidth="1"/>
    <col min="11" max="11" width="20.85546875" style="55" customWidth="1"/>
    <col min="12" max="12" width="24.42578125" style="55" customWidth="1"/>
    <col min="13" max="13" width="30.42578125" style="55" customWidth="1"/>
    <col min="14" max="15" width="9.140625" style="55" customWidth="1"/>
    <col min="16" max="16384" width="9.140625" style="55"/>
  </cols>
  <sheetData>
    <row r="1" spans="1:13" s="60" customFormat="1" ht="15.75" x14ac:dyDescent="0.25">
      <c r="A1" s="150"/>
      <c r="B1" s="151"/>
      <c r="C1" s="152"/>
      <c r="D1" s="153"/>
      <c r="E1" s="154"/>
      <c r="F1" s="154"/>
      <c r="G1" s="155"/>
      <c r="H1" s="155"/>
      <c r="I1" s="155"/>
      <c r="J1" s="155"/>
      <c r="K1" s="155"/>
      <c r="L1" s="155"/>
      <c r="M1" s="156"/>
    </row>
    <row r="2" spans="1:13" s="65" customFormat="1" ht="30" x14ac:dyDescent="0.25">
      <c r="A2" s="220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221"/>
    </row>
    <row r="3" spans="1:13" s="65" customFormat="1" ht="24" customHeight="1" x14ac:dyDescent="0.25">
      <c r="A3" s="157"/>
      <c r="B3" s="141"/>
      <c r="C3" s="141"/>
      <c r="D3" s="141"/>
      <c r="E3" s="141"/>
      <c r="F3" s="141"/>
      <c r="G3" s="88"/>
      <c r="H3" s="88"/>
      <c r="I3" s="88"/>
      <c r="J3" s="88"/>
      <c r="K3" s="88"/>
      <c r="L3" s="88"/>
      <c r="M3" s="89"/>
    </row>
    <row r="4" spans="1:13" s="65" customFormat="1" ht="30" x14ac:dyDescent="0.25">
      <c r="A4" s="222" t="s">
        <v>19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223"/>
    </row>
    <row r="5" spans="1:13" s="65" customFormat="1" ht="16.5" customHeight="1" x14ac:dyDescent="0.25">
      <c r="A5" s="158"/>
      <c r="B5" s="90"/>
      <c r="C5" s="142"/>
      <c r="D5" s="142"/>
      <c r="E5" s="142"/>
      <c r="F5" s="142"/>
      <c r="G5" s="142"/>
      <c r="H5" s="88"/>
      <c r="I5" s="88"/>
      <c r="J5" s="88"/>
      <c r="K5" s="88"/>
      <c r="L5" s="88"/>
      <c r="M5" s="89"/>
    </row>
    <row r="6" spans="1:13" s="65" customFormat="1" ht="18" x14ac:dyDescent="0.25">
      <c r="A6" s="158"/>
      <c r="B6" s="91" t="s">
        <v>20</v>
      </c>
      <c r="C6" s="224"/>
      <c r="D6" s="224"/>
      <c r="E6" s="224"/>
      <c r="F6" s="224"/>
      <c r="G6" s="88"/>
      <c r="H6" s="88"/>
      <c r="I6" s="88"/>
      <c r="J6" s="88"/>
      <c r="K6" s="88"/>
      <c r="L6" s="88"/>
      <c r="M6" s="89"/>
    </row>
    <row r="7" spans="1:13" s="60" customFormat="1" ht="16.5" thickBot="1" x14ac:dyDescent="0.3">
      <c r="A7" s="159"/>
      <c r="B7" s="92"/>
      <c r="C7" s="93"/>
      <c r="D7" s="93"/>
      <c r="E7" s="94"/>
      <c r="F7" s="94"/>
      <c r="G7" s="95"/>
      <c r="H7" s="95"/>
      <c r="I7" s="95"/>
      <c r="J7" s="95"/>
      <c r="K7" s="95"/>
      <c r="L7" s="95"/>
      <c r="M7" s="96"/>
    </row>
    <row r="8" spans="1:13" ht="42" customHeight="1" x14ac:dyDescent="0.2">
      <c r="A8" s="214" t="s">
        <v>21</v>
      </c>
      <c r="B8" s="216" t="s">
        <v>22</v>
      </c>
      <c r="C8" s="216" t="s">
        <v>6</v>
      </c>
      <c r="D8" s="218" t="s">
        <v>7</v>
      </c>
      <c r="E8" s="218" t="s">
        <v>8</v>
      </c>
      <c r="F8" s="201" t="s">
        <v>108</v>
      </c>
      <c r="G8" s="201" t="s">
        <v>23</v>
      </c>
      <c r="H8" s="199" t="s">
        <v>24</v>
      </c>
      <c r="I8" s="199" t="s">
        <v>25</v>
      </c>
      <c r="J8" s="199" t="s">
        <v>26</v>
      </c>
      <c r="K8" s="199" t="s">
        <v>27</v>
      </c>
      <c r="L8" s="201" t="s">
        <v>28</v>
      </c>
      <c r="M8" s="32" t="s">
        <v>29</v>
      </c>
    </row>
    <row r="9" spans="1:13" s="50" customFormat="1" ht="78" customHeight="1" thickBot="1" x14ac:dyDescent="0.25">
      <c r="A9" s="225"/>
      <c r="B9" s="217"/>
      <c r="C9" s="217"/>
      <c r="D9" s="219"/>
      <c r="E9" s="219"/>
      <c r="F9" s="202"/>
      <c r="G9" s="202"/>
      <c r="H9" s="200"/>
      <c r="I9" s="200"/>
      <c r="J9" s="200"/>
      <c r="K9" s="200"/>
      <c r="L9" s="202"/>
      <c r="M9" s="2" t="s">
        <v>43</v>
      </c>
    </row>
    <row r="10" spans="1:13" s="50" customFormat="1" ht="24.75" customHeight="1" thickBot="1" x14ac:dyDescent="0.25">
      <c r="A10" s="160" t="s">
        <v>0</v>
      </c>
      <c r="B10" s="161" t="s">
        <v>1</v>
      </c>
      <c r="C10" s="161" t="s">
        <v>2</v>
      </c>
      <c r="D10" s="161" t="s">
        <v>3</v>
      </c>
      <c r="E10" s="161" t="s">
        <v>4</v>
      </c>
      <c r="F10" s="161" t="s">
        <v>5</v>
      </c>
      <c r="G10" s="161" t="s">
        <v>30</v>
      </c>
      <c r="H10" s="161" t="s">
        <v>31</v>
      </c>
      <c r="I10" s="161" t="s">
        <v>32</v>
      </c>
      <c r="J10" s="161" t="s">
        <v>33</v>
      </c>
      <c r="K10" s="161" t="s">
        <v>34</v>
      </c>
      <c r="L10" s="161" t="s">
        <v>35</v>
      </c>
      <c r="M10" s="161" t="s">
        <v>36</v>
      </c>
    </row>
    <row r="11" spans="1:13" s="51" customFormat="1" ht="56.25" customHeight="1" x14ac:dyDescent="0.2">
      <c r="A11" s="162">
        <v>1</v>
      </c>
      <c r="B11" s="127">
        <v>1330</v>
      </c>
      <c r="C11" s="74" t="s">
        <v>93</v>
      </c>
      <c r="D11" s="45" t="s">
        <v>9</v>
      </c>
      <c r="E11" s="46">
        <v>300</v>
      </c>
      <c r="F11" s="47">
        <v>100</v>
      </c>
      <c r="G11" s="79"/>
      <c r="H11" s="78"/>
      <c r="I11" s="78"/>
      <c r="J11" s="80"/>
      <c r="K11" s="81"/>
      <c r="L11" s="80"/>
      <c r="M11" s="97"/>
    </row>
    <row r="12" spans="1:13" s="72" customFormat="1" ht="40.5" customHeight="1" x14ac:dyDescent="0.2">
      <c r="A12" s="98">
        <v>2</v>
      </c>
      <c r="B12" s="24">
        <v>1321</v>
      </c>
      <c r="C12" s="74" t="s">
        <v>47</v>
      </c>
      <c r="D12" s="24" t="s">
        <v>11</v>
      </c>
      <c r="E12" s="25">
        <v>1000</v>
      </c>
      <c r="F12" s="25">
        <v>25</v>
      </c>
      <c r="G12" s="82"/>
      <c r="H12" s="78"/>
      <c r="I12" s="78"/>
      <c r="J12" s="80"/>
      <c r="K12" s="81"/>
      <c r="L12" s="80"/>
      <c r="M12" s="99"/>
    </row>
    <row r="13" spans="1:13" s="52" customFormat="1" ht="40.5" customHeight="1" x14ac:dyDescent="0.2">
      <c r="A13" s="98">
        <v>3</v>
      </c>
      <c r="B13" s="24">
        <v>1323</v>
      </c>
      <c r="C13" s="74" t="s">
        <v>48</v>
      </c>
      <c r="D13" s="24" t="s">
        <v>11</v>
      </c>
      <c r="E13" s="25">
        <v>750</v>
      </c>
      <c r="F13" s="25">
        <v>25</v>
      </c>
      <c r="G13" s="82"/>
      <c r="H13" s="78"/>
      <c r="I13" s="78"/>
      <c r="J13" s="80"/>
      <c r="K13" s="81"/>
      <c r="L13" s="80"/>
      <c r="M13" s="99"/>
    </row>
    <row r="14" spans="1:13" s="52" customFormat="1" ht="40.5" customHeight="1" x14ac:dyDescent="0.2">
      <c r="A14" s="98">
        <v>4</v>
      </c>
      <c r="B14" s="24">
        <v>1324</v>
      </c>
      <c r="C14" s="74" t="s">
        <v>49</v>
      </c>
      <c r="D14" s="24" t="s">
        <v>11</v>
      </c>
      <c r="E14" s="25">
        <v>200</v>
      </c>
      <c r="F14" s="25">
        <v>25</v>
      </c>
      <c r="G14" s="82"/>
      <c r="H14" s="78"/>
      <c r="I14" s="78"/>
      <c r="J14" s="80"/>
      <c r="K14" s="81"/>
      <c r="L14" s="80"/>
      <c r="M14" s="99"/>
    </row>
    <row r="15" spans="1:13" s="52" customFormat="1" ht="40.5" customHeight="1" x14ac:dyDescent="0.2">
      <c r="A15" s="98">
        <v>5</v>
      </c>
      <c r="B15" s="24">
        <v>1326</v>
      </c>
      <c r="C15" s="74" t="s">
        <v>50</v>
      </c>
      <c r="D15" s="24" t="s">
        <v>11</v>
      </c>
      <c r="E15" s="25">
        <v>1000</v>
      </c>
      <c r="F15" s="25">
        <v>25</v>
      </c>
      <c r="G15" s="82"/>
      <c r="H15" s="78"/>
      <c r="I15" s="78"/>
      <c r="J15" s="80"/>
      <c r="K15" s="81"/>
      <c r="L15" s="80"/>
      <c r="M15" s="99"/>
    </row>
    <row r="16" spans="1:13" s="52" customFormat="1" ht="40.5" customHeight="1" x14ac:dyDescent="0.2">
      <c r="A16" s="98">
        <v>6</v>
      </c>
      <c r="B16" s="24">
        <v>1327</v>
      </c>
      <c r="C16" s="74" t="s">
        <v>51</v>
      </c>
      <c r="D16" s="24" t="s">
        <v>11</v>
      </c>
      <c r="E16" s="25">
        <v>500</v>
      </c>
      <c r="F16" s="25">
        <v>25</v>
      </c>
      <c r="G16" s="82"/>
      <c r="H16" s="78"/>
      <c r="I16" s="78"/>
      <c r="J16" s="80"/>
      <c r="K16" s="81"/>
      <c r="L16" s="80"/>
      <c r="M16" s="99"/>
    </row>
    <row r="17" spans="1:13" s="52" customFormat="1" ht="56.25" customHeight="1" x14ac:dyDescent="0.2">
      <c r="A17" s="98">
        <v>7</v>
      </c>
      <c r="B17" s="21">
        <v>1331</v>
      </c>
      <c r="C17" s="74" t="s">
        <v>94</v>
      </c>
      <c r="D17" s="24" t="s">
        <v>9</v>
      </c>
      <c r="E17" s="25">
        <v>1500</v>
      </c>
      <c r="F17" s="22">
        <v>100</v>
      </c>
      <c r="G17" s="82"/>
      <c r="H17" s="78"/>
      <c r="I17" s="78"/>
      <c r="J17" s="80"/>
      <c r="K17" s="81"/>
      <c r="L17" s="80"/>
      <c r="M17" s="99"/>
    </row>
    <row r="18" spans="1:13" s="72" customFormat="1" ht="40.5" customHeight="1" x14ac:dyDescent="0.2">
      <c r="A18" s="98">
        <v>8</v>
      </c>
      <c r="B18" s="24">
        <v>1334</v>
      </c>
      <c r="C18" s="74" t="s">
        <v>52</v>
      </c>
      <c r="D18" s="24" t="s">
        <v>11</v>
      </c>
      <c r="E18" s="25">
        <v>200</v>
      </c>
      <c r="F18" s="25">
        <v>25</v>
      </c>
      <c r="G18" s="82"/>
      <c r="H18" s="78"/>
      <c r="I18" s="78"/>
      <c r="J18" s="80"/>
      <c r="K18" s="81"/>
      <c r="L18" s="80"/>
      <c r="M18" s="99"/>
    </row>
    <row r="19" spans="1:13" s="52" customFormat="1" ht="40.5" customHeight="1" x14ac:dyDescent="0.2">
      <c r="A19" s="98">
        <v>9</v>
      </c>
      <c r="B19" s="24">
        <v>1335</v>
      </c>
      <c r="C19" s="74" t="s">
        <v>53</v>
      </c>
      <c r="D19" s="24" t="s">
        <v>11</v>
      </c>
      <c r="E19" s="25">
        <v>800</v>
      </c>
      <c r="F19" s="25">
        <v>25</v>
      </c>
      <c r="G19" s="82"/>
      <c r="H19" s="78"/>
      <c r="I19" s="78"/>
      <c r="J19" s="80"/>
      <c r="K19" s="81"/>
      <c r="L19" s="80"/>
      <c r="M19" s="99"/>
    </row>
    <row r="20" spans="1:13" s="52" customFormat="1" ht="40.5" customHeight="1" x14ac:dyDescent="0.2">
      <c r="A20" s="98">
        <v>10</v>
      </c>
      <c r="B20" s="24">
        <v>1336</v>
      </c>
      <c r="C20" s="74" t="s">
        <v>54</v>
      </c>
      <c r="D20" s="24" t="s">
        <v>11</v>
      </c>
      <c r="E20" s="25">
        <v>120</v>
      </c>
      <c r="F20" s="25">
        <v>24</v>
      </c>
      <c r="G20" s="82"/>
      <c r="H20" s="78"/>
      <c r="I20" s="78"/>
      <c r="J20" s="80"/>
      <c r="K20" s="81"/>
      <c r="L20" s="80"/>
      <c r="M20" s="99"/>
    </row>
    <row r="21" spans="1:13" s="52" customFormat="1" ht="40.5" customHeight="1" x14ac:dyDescent="0.2">
      <c r="A21" s="98">
        <v>11</v>
      </c>
      <c r="B21" s="24">
        <v>1337</v>
      </c>
      <c r="C21" s="74" t="s">
        <v>55</v>
      </c>
      <c r="D21" s="24" t="s">
        <v>11</v>
      </c>
      <c r="E21" s="25">
        <v>200</v>
      </c>
      <c r="F21" s="25">
        <v>24</v>
      </c>
      <c r="G21" s="82"/>
      <c r="H21" s="78"/>
      <c r="I21" s="78"/>
      <c r="J21" s="80"/>
      <c r="K21" s="81"/>
      <c r="L21" s="80"/>
      <c r="M21" s="99"/>
    </row>
    <row r="22" spans="1:13" s="53" customFormat="1" ht="40.5" customHeight="1" x14ac:dyDescent="0.25">
      <c r="A22" s="98">
        <v>12</v>
      </c>
      <c r="B22" s="24">
        <v>1338</v>
      </c>
      <c r="C22" s="74" t="s">
        <v>56</v>
      </c>
      <c r="D22" s="24" t="s">
        <v>11</v>
      </c>
      <c r="E22" s="25">
        <v>1800</v>
      </c>
      <c r="F22" s="25">
        <v>25</v>
      </c>
      <c r="G22" s="82"/>
      <c r="H22" s="78"/>
      <c r="I22" s="78"/>
      <c r="J22" s="80"/>
      <c r="K22" s="81"/>
      <c r="L22" s="80"/>
      <c r="M22" s="99"/>
    </row>
    <row r="23" spans="1:13" s="52" customFormat="1" ht="40.5" customHeight="1" x14ac:dyDescent="0.2">
      <c r="A23" s="98">
        <v>13</v>
      </c>
      <c r="B23" s="24">
        <v>1340</v>
      </c>
      <c r="C23" s="74" t="s">
        <v>57</v>
      </c>
      <c r="D23" s="24" t="s">
        <v>11</v>
      </c>
      <c r="E23" s="25">
        <v>250</v>
      </c>
      <c r="F23" s="25">
        <v>24</v>
      </c>
      <c r="G23" s="82"/>
      <c r="H23" s="78"/>
      <c r="I23" s="78"/>
      <c r="J23" s="80"/>
      <c r="K23" s="81"/>
      <c r="L23" s="80"/>
      <c r="M23" s="99"/>
    </row>
    <row r="24" spans="1:13" s="52" customFormat="1" ht="40.5" customHeight="1" x14ac:dyDescent="0.2">
      <c r="A24" s="98">
        <v>14</v>
      </c>
      <c r="B24" s="24">
        <v>1341</v>
      </c>
      <c r="C24" s="74" t="s">
        <v>58</v>
      </c>
      <c r="D24" s="24" t="s">
        <v>11</v>
      </c>
      <c r="E24" s="25">
        <v>200</v>
      </c>
      <c r="F24" s="25">
        <v>20</v>
      </c>
      <c r="G24" s="82"/>
      <c r="H24" s="78"/>
      <c r="I24" s="78"/>
      <c r="J24" s="80"/>
      <c r="K24" s="81"/>
      <c r="L24" s="80"/>
      <c r="M24" s="99"/>
    </row>
    <row r="25" spans="1:13" s="52" customFormat="1" ht="56.25" customHeight="1" x14ac:dyDescent="0.2">
      <c r="A25" s="98">
        <v>15</v>
      </c>
      <c r="B25" s="24">
        <v>1343</v>
      </c>
      <c r="C25" s="74" t="s">
        <v>59</v>
      </c>
      <c r="D25" s="24" t="s">
        <v>11</v>
      </c>
      <c r="E25" s="25">
        <v>1000</v>
      </c>
      <c r="F25" s="25">
        <v>25</v>
      </c>
      <c r="G25" s="82"/>
      <c r="H25" s="78"/>
      <c r="I25" s="78"/>
      <c r="J25" s="80"/>
      <c r="K25" s="81"/>
      <c r="L25" s="80"/>
      <c r="M25" s="99"/>
    </row>
    <row r="26" spans="1:13" s="52" customFormat="1" ht="40.5" customHeight="1" x14ac:dyDescent="0.2">
      <c r="A26" s="98">
        <v>16</v>
      </c>
      <c r="B26" s="24">
        <v>1344</v>
      </c>
      <c r="C26" s="74" t="s">
        <v>60</v>
      </c>
      <c r="D26" s="24" t="s">
        <v>11</v>
      </c>
      <c r="E26" s="25">
        <v>300</v>
      </c>
      <c r="F26" s="25">
        <v>25</v>
      </c>
      <c r="G26" s="82"/>
      <c r="H26" s="78"/>
      <c r="I26" s="78"/>
      <c r="J26" s="80"/>
      <c r="K26" s="81"/>
      <c r="L26" s="80"/>
      <c r="M26" s="99"/>
    </row>
    <row r="27" spans="1:13" s="52" customFormat="1" ht="40.5" customHeight="1" x14ac:dyDescent="0.2">
      <c r="A27" s="98">
        <v>17</v>
      </c>
      <c r="B27" s="21">
        <v>1345</v>
      </c>
      <c r="C27" s="73" t="s">
        <v>61</v>
      </c>
      <c r="D27" s="24" t="s">
        <v>11</v>
      </c>
      <c r="E27" s="25">
        <v>100</v>
      </c>
      <c r="F27" s="22">
        <v>50</v>
      </c>
      <c r="G27" s="82"/>
      <c r="H27" s="78"/>
      <c r="I27" s="78"/>
      <c r="J27" s="80"/>
      <c r="K27" s="81"/>
      <c r="L27" s="80"/>
      <c r="M27" s="99"/>
    </row>
    <row r="28" spans="1:13" s="72" customFormat="1" ht="40.5" customHeight="1" x14ac:dyDescent="0.2">
      <c r="A28" s="98">
        <v>18</v>
      </c>
      <c r="B28" s="24">
        <v>1346</v>
      </c>
      <c r="C28" s="74" t="s">
        <v>62</v>
      </c>
      <c r="D28" s="24" t="s">
        <v>11</v>
      </c>
      <c r="E28" s="25">
        <v>150</v>
      </c>
      <c r="F28" s="25">
        <v>25</v>
      </c>
      <c r="G28" s="82"/>
      <c r="H28" s="78"/>
      <c r="I28" s="78"/>
      <c r="J28" s="80"/>
      <c r="K28" s="81"/>
      <c r="L28" s="80"/>
      <c r="M28" s="99"/>
    </row>
    <row r="29" spans="1:13" s="52" customFormat="1" ht="40.5" customHeight="1" x14ac:dyDescent="0.2">
      <c r="A29" s="98">
        <v>19</v>
      </c>
      <c r="B29" s="24">
        <v>1347</v>
      </c>
      <c r="C29" s="74" t="s">
        <v>63</v>
      </c>
      <c r="D29" s="24" t="s">
        <v>11</v>
      </c>
      <c r="E29" s="25">
        <v>100</v>
      </c>
      <c r="F29" s="25">
        <v>25</v>
      </c>
      <c r="G29" s="82"/>
      <c r="H29" s="78"/>
      <c r="I29" s="78"/>
      <c r="J29" s="80"/>
      <c r="K29" s="81"/>
      <c r="L29" s="80"/>
      <c r="M29" s="99"/>
    </row>
    <row r="30" spans="1:13" s="52" customFormat="1" ht="40.5" customHeight="1" x14ac:dyDescent="0.2">
      <c r="A30" s="98">
        <v>20</v>
      </c>
      <c r="B30" s="24">
        <v>1349</v>
      </c>
      <c r="C30" s="74" t="s">
        <v>64</v>
      </c>
      <c r="D30" s="24" t="s">
        <v>11</v>
      </c>
      <c r="E30" s="25">
        <v>150</v>
      </c>
      <c r="F30" s="25">
        <v>25</v>
      </c>
      <c r="G30" s="82"/>
      <c r="H30" s="78"/>
      <c r="I30" s="78"/>
      <c r="J30" s="80"/>
      <c r="K30" s="81"/>
      <c r="L30" s="80"/>
      <c r="M30" s="99"/>
    </row>
    <row r="31" spans="1:13" s="52" customFormat="1" ht="40.5" customHeight="1" x14ac:dyDescent="0.2">
      <c r="A31" s="98">
        <v>21</v>
      </c>
      <c r="B31" s="24">
        <v>1350</v>
      </c>
      <c r="C31" s="74" t="s">
        <v>65</v>
      </c>
      <c r="D31" s="24" t="s">
        <v>11</v>
      </c>
      <c r="E31" s="25">
        <v>300</v>
      </c>
      <c r="F31" s="25">
        <v>24</v>
      </c>
      <c r="G31" s="82"/>
      <c r="H31" s="78"/>
      <c r="I31" s="78"/>
      <c r="J31" s="80"/>
      <c r="K31" s="81"/>
      <c r="L31" s="80"/>
      <c r="M31" s="99"/>
    </row>
    <row r="32" spans="1:13" s="54" customFormat="1" ht="56.25" customHeight="1" x14ac:dyDescent="0.2">
      <c r="A32" s="98">
        <v>22</v>
      </c>
      <c r="B32" s="24">
        <v>1351</v>
      </c>
      <c r="C32" s="73" t="s">
        <v>66</v>
      </c>
      <c r="D32" s="24" t="s">
        <v>11</v>
      </c>
      <c r="E32" s="25">
        <v>1400</v>
      </c>
      <c r="F32" s="25">
        <v>24</v>
      </c>
      <c r="G32" s="82"/>
      <c r="H32" s="78"/>
      <c r="I32" s="78"/>
      <c r="J32" s="80"/>
      <c r="K32" s="81"/>
      <c r="L32" s="80"/>
      <c r="M32" s="99"/>
    </row>
    <row r="33" spans="1:13" s="71" customFormat="1" ht="56.25" customHeight="1" x14ac:dyDescent="0.2">
      <c r="A33" s="98">
        <v>23</v>
      </c>
      <c r="B33" s="24">
        <v>1352</v>
      </c>
      <c r="C33" s="74" t="s">
        <v>67</v>
      </c>
      <c r="D33" s="24" t="s">
        <v>11</v>
      </c>
      <c r="E33" s="25">
        <v>100</v>
      </c>
      <c r="F33" s="25">
        <v>25</v>
      </c>
      <c r="G33" s="82"/>
      <c r="H33" s="78"/>
      <c r="I33" s="78"/>
      <c r="J33" s="80"/>
      <c r="K33" s="81"/>
      <c r="L33" s="80"/>
      <c r="M33" s="99"/>
    </row>
    <row r="34" spans="1:13" ht="56.25" customHeight="1" x14ac:dyDescent="0.2">
      <c r="A34" s="98">
        <v>24</v>
      </c>
      <c r="B34" s="24">
        <v>1353</v>
      </c>
      <c r="C34" s="74" t="s">
        <v>68</v>
      </c>
      <c r="D34" s="24" t="s">
        <v>11</v>
      </c>
      <c r="E34" s="25">
        <v>700</v>
      </c>
      <c r="F34" s="25">
        <v>25</v>
      </c>
      <c r="G34" s="82"/>
      <c r="H34" s="78"/>
      <c r="I34" s="78"/>
      <c r="J34" s="80"/>
      <c r="K34" s="81"/>
      <c r="L34" s="80"/>
      <c r="M34" s="99"/>
    </row>
    <row r="35" spans="1:13" ht="40.5" customHeight="1" x14ac:dyDescent="0.2">
      <c r="A35" s="98">
        <v>25</v>
      </c>
      <c r="B35" s="24">
        <v>6326</v>
      </c>
      <c r="C35" s="74" t="s">
        <v>15</v>
      </c>
      <c r="D35" s="24" t="s">
        <v>11</v>
      </c>
      <c r="E35" s="25">
        <v>500</v>
      </c>
      <c r="F35" s="25">
        <v>100</v>
      </c>
      <c r="G35" s="82"/>
      <c r="H35" s="78"/>
      <c r="I35" s="78"/>
      <c r="J35" s="80"/>
      <c r="K35" s="81"/>
      <c r="L35" s="80"/>
      <c r="M35" s="99"/>
    </row>
    <row r="36" spans="1:13" ht="40.5" customHeight="1" x14ac:dyDescent="0.2">
      <c r="A36" s="98">
        <v>26</v>
      </c>
      <c r="B36" s="24">
        <v>9026</v>
      </c>
      <c r="C36" s="74" t="s">
        <v>69</v>
      </c>
      <c r="D36" s="24" t="s">
        <v>11</v>
      </c>
      <c r="E36" s="25">
        <v>1000</v>
      </c>
      <c r="F36" s="25">
        <v>25</v>
      </c>
      <c r="G36" s="82"/>
      <c r="H36" s="78"/>
      <c r="I36" s="78"/>
      <c r="J36" s="80"/>
      <c r="K36" s="81"/>
      <c r="L36" s="80"/>
      <c r="M36" s="99"/>
    </row>
    <row r="37" spans="1:13" ht="40.5" customHeight="1" x14ac:dyDescent="0.2">
      <c r="A37" s="98">
        <v>27</v>
      </c>
      <c r="B37" s="24">
        <v>9333</v>
      </c>
      <c r="C37" s="74" t="s">
        <v>70</v>
      </c>
      <c r="D37" s="24" t="s">
        <v>12</v>
      </c>
      <c r="E37" s="26">
        <v>5</v>
      </c>
      <c r="F37" s="26">
        <v>1</v>
      </c>
      <c r="G37" s="83"/>
      <c r="H37" s="78"/>
      <c r="I37" s="78"/>
      <c r="J37" s="80"/>
      <c r="K37" s="81"/>
      <c r="L37" s="80"/>
      <c r="M37" s="99"/>
    </row>
    <row r="38" spans="1:13" ht="40.5" customHeight="1" x14ac:dyDescent="0.2">
      <c r="A38" s="98">
        <v>28</v>
      </c>
      <c r="B38" s="24">
        <v>9335</v>
      </c>
      <c r="C38" s="74" t="s">
        <v>71</v>
      </c>
      <c r="D38" s="24" t="s">
        <v>12</v>
      </c>
      <c r="E38" s="26">
        <v>2</v>
      </c>
      <c r="F38" s="26">
        <v>1</v>
      </c>
      <c r="G38" s="83"/>
      <c r="H38" s="78"/>
      <c r="I38" s="78"/>
      <c r="J38" s="80"/>
      <c r="K38" s="81"/>
      <c r="L38" s="80"/>
      <c r="M38" s="99"/>
    </row>
    <row r="39" spans="1:13" ht="40.5" customHeight="1" x14ac:dyDescent="0.2">
      <c r="A39" s="98">
        <v>29</v>
      </c>
      <c r="B39" s="24">
        <v>9336</v>
      </c>
      <c r="C39" s="74" t="s">
        <v>72</v>
      </c>
      <c r="D39" s="24" t="s">
        <v>12</v>
      </c>
      <c r="E39" s="26">
        <v>1</v>
      </c>
      <c r="F39" s="26">
        <v>1</v>
      </c>
      <c r="G39" s="83"/>
      <c r="H39" s="78"/>
      <c r="I39" s="78"/>
      <c r="J39" s="80"/>
      <c r="K39" s="81"/>
      <c r="L39" s="80"/>
      <c r="M39" s="99"/>
    </row>
    <row r="40" spans="1:13" ht="56.25" customHeight="1" x14ac:dyDescent="0.2">
      <c r="A40" s="98">
        <v>30</v>
      </c>
      <c r="B40" s="24">
        <v>9337</v>
      </c>
      <c r="C40" s="74" t="s">
        <v>73</v>
      </c>
      <c r="D40" s="24" t="s">
        <v>12</v>
      </c>
      <c r="E40" s="26">
        <v>4</v>
      </c>
      <c r="F40" s="26">
        <v>1</v>
      </c>
      <c r="G40" s="83"/>
      <c r="H40" s="78"/>
      <c r="I40" s="78"/>
      <c r="J40" s="80"/>
      <c r="K40" s="81"/>
      <c r="L40" s="80"/>
      <c r="M40" s="99"/>
    </row>
    <row r="41" spans="1:13" ht="40.5" customHeight="1" x14ac:dyDescent="0.2">
      <c r="A41" s="98">
        <v>31</v>
      </c>
      <c r="B41" s="24">
        <v>9339</v>
      </c>
      <c r="C41" s="74" t="s">
        <v>74</v>
      </c>
      <c r="D41" s="24" t="s">
        <v>12</v>
      </c>
      <c r="E41" s="26">
        <v>2</v>
      </c>
      <c r="F41" s="27">
        <v>1</v>
      </c>
      <c r="G41" s="83"/>
      <c r="H41" s="78"/>
      <c r="I41" s="78"/>
      <c r="J41" s="80"/>
      <c r="K41" s="81"/>
      <c r="L41" s="80"/>
      <c r="M41" s="99"/>
    </row>
    <row r="42" spans="1:13" s="69" customFormat="1" ht="40.5" customHeight="1" x14ac:dyDescent="0.2">
      <c r="A42" s="98">
        <v>32</v>
      </c>
      <c r="B42" s="24">
        <v>9469</v>
      </c>
      <c r="C42" s="73" t="s">
        <v>75</v>
      </c>
      <c r="D42" s="24" t="s">
        <v>11</v>
      </c>
      <c r="E42" s="25">
        <v>350</v>
      </c>
      <c r="F42" s="25">
        <v>50</v>
      </c>
      <c r="G42" s="82"/>
      <c r="H42" s="78"/>
      <c r="I42" s="78"/>
      <c r="J42" s="80"/>
      <c r="K42" s="81"/>
      <c r="L42" s="80"/>
      <c r="M42" s="99"/>
    </row>
    <row r="43" spans="1:13" s="56" customFormat="1" ht="40.5" customHeight="1" x14ac:dyDescent="0.2">
      <c r="A43" s="98">
        <v>33</v>
      </c>
      <c r="B43" s="24">
        <v>9473</v>
      </c>
      <c r="C43" s="73" t="s">
        <v>76</v>
      </c>
      <c r="D43" s="24" t="s">
        <v>11</v>
      </c>
      <c r="E43" s="25">
        <v>1600</v>
      </c>
      <c r="F43" s="22">
        <v>25</v>
      </c>
      <c r="G43" s="82"/>
      <c r="H43" s="78"/>
      <c r="I43" s="78"/>
      <c r="J43" s="80"/>
      <c r="K43" s="81"/>
      <c r="L43" s="80"/>
      <c r="M43" s="99"/>
    </row>
    <row r="44" spans="1:13" s="69" customFormat="1" ht="56.25" customHeight="1" x14ac:dyDescent="0.2">
      <c r="A44" s="98">
        <v>34</v>
      </c>
      <c r="B44" s="24">
        <v>9617</v>
      </c>
      <c r="C44" s="74" t="s">
        <v>77</v>
      </c>
      <c r="D44" s="24" t="s">
        <v>12</v>
      </c>
      <c r="E44" s="26">
        <v>3</v>
      </c>
      <c r="F44" s="26">
        <v>1</v>
      </c>
      <c r="G44" s="83"/>
      <c r="H44" s="78"/>
      <c r="I44" s="78"/>
      <c r="J44" s="80"/>
      <c r="K44" s="81"/>
      <c r="L44" s="80"/>
      <c r="M44" s="99"/>
    </row>
    <row r="45" spans="1:13" s="56" customFormat="1" ht="40.5" customHeight="1" x14ac:dyDescent="0.2">
      <c r="A45" s="98">
        <v>35</v>
      </c>
      <c r="B45" s="24">
        <v>10023</v>
      </c>
      <c r="C45" s="74" t="s">
        <v>78</v>
      </c>
      <c r="D45" s="24" t="s">
        <v>12</v>
      </c>
      <c r="E45" s="26">
        <v>25</v>
      </c>
      <c r="F45" s="26">
        <v>25</v>
      </c>
      <c r="G45" s="83"/>
      <c r="H45" s="78"/>
      <c r="I45" s="78"/>
      <c r="J45" s="80"/>
      <c r="K45" s="81"/>
      <c r="L45" s="80"/>
      <c r="M45" s="99"/>
    </row>
    <row r="46" spans="1:13" s="56" customFormat="1" ht="40.5" customHeight="1" x14ac:dyDescent="0.2">
      <c r="A46" s="98">
        <v>36</v>
      </c>
      <c r="B46" s="24">
        <v>11072</v>
      </c>
      <c r="C46" s="74" t="s">
        <v>79</v>
      </c>
      <c r="D46" s="24" t="s">
        <v>11</v>
      </c>
      <c r="E46" s="25">
        <v>150</v>
      </c>
      <c r="F46" s="25">
        <v>25</v>
      </c>
      <c r="G46" s="82"/>
      <c r="H46" s="78"/>
      <c r="I46" s="78"/>
      <c r="J46" s="80"/>
      <c r="K46" s="81"/>
      <c r="L46" s="80"/>
      <c r="M46" s="99"/>
    </row>
    <row r="47" spans="1:13" s="56" customFormat="1" ht="40.5" customHeight="1" x14ac:dyDescent="0.2">
      <c r="A47" s="98">
        <v>37</v>
      </c>
      <c r="B47" s="24">
        <v>11564</v>
      </c>
      <c r="C47" s="74" t="s">
        <v>80</v>
      </c>
      <c r="D47" s="24" t="s">
        <v>11</v>
      </c>
      <c r="E47" s="25">
        <v>500</v>
      </c>
      <c r="F47" s="25">
        <v>25</v>
      </c>
      <c r="G47" s="82"/>
      <c r="H47" s="78"/>
      <c r="I47" s="78"/>
      <c r="J47" s="80"/>
      <c r="K47" s="81"/>
      <c r="L47" s="80"/>
      <c r="M47" s="99"/>
    </row>
    <row r="48" spans="1:13" s="56" customFormat="1" ht="32.25" customHeight="1" x14ac:dyDescent="0.2">
      <c r="A48" s="98">
        <v>38</v>
      </c>
      <c r="B48" s="24">
        <v>12270</v>
      </c>
      <c r="C48" s="74" t="s">
        <v>81</v>
      </c>
      <c r="D48" s="24" t="s">
        <v>12</v>
      </c>
      <c r="E48" s="26">
        <v>40</v>
      </c>
      <c r="F48" s="26">
        <v>20</v>
      </c>
      <c r="G48" s="83"/>
      <c r="H48" s="78"/>
      <c r="I48" s="78"/>
      <c r="J48" s="80"/>
      <c r="K48" s="81"/>
      <c r="L48" s="80"/>
      <c r="M48" s="99"/>
    </row>
    <row r="49" spans="1:13" s="56" customFormat="1" ht="40.5" customHeight="1" x14ac:dyDescent="0.2">
      <c r="A49" s="98">
        <v>39</v>
      </c>
      <c r="B49" s="24">
        <v>12589</v>
      </c>
      <c r="C49" s="74" t="s">
        <v>95</v>
      </c>
      <c r="D49" s="24" t="s">
        <v>12</v>
      </c>
      <c r="E49" s="26">
        <v>3</v>
      </c>
      <c r="F49" s="26">
        <v>1</v>
      </c>
      <c r="G49" s="83"/>
      <c r="H49" s="78"/>
      <c r="I49" s="78"/>
      <c r="J49" s="80"/>
      <c r="K49" s="81"/>
      <c r="L49" s="80"/>
      <c r="M49" s="99"/>
    </row>
    <row r="50" spans="1:13" s="56" customFormat="1" ht="40.5" customHeight="1" x14ac:dyDescent="0.2">
      <c r="A50" s="98">
        <v>40</v>
      </c>
      <c r="B50" s="24">
        <v>13306</v>
      </c>
      <c r="C50" s="74" t="s">
        <v>107</v>
      </c>
      <c r="D50" s="24" t="s">
        <v>12</v>
      </c>
      <c r="E50" s="26">
        <v>25</v>
      </c>
      <c r="F50" s="26">
        <v>25</v>
      </c>
      <c r="G50" s="83"/>
      <c r="H50" s="78"/>
      <c r="I50" s="78"/>
      <c r="J50" s="80"/>
      <c r="K50" s="81"/>
      <c r="L50" s="80"/>
      <c r="M50" s="99"/>
    </row>
    <row r="51" spans="1:13" s="56" customFormat="1" ht="40.5" customHeight="1" x14ac:dyDescent="0.2">
      <c r="A51" s="98">
        <v>41</v>
      </c>
      <c r="B51" s="24">
        <v>14423</v>
      </c>
      <c r="C51" s="74" t="s">
        <v>96</v>
      </c>
      <c r="D51" s="24" t="s">
        <v>9</v>
      </c>
      <c r="E51" s="25">
        <v>300</v>
      </c>
      <c r="F51" s="25">
        <v>100</v>
      </c>
      <c r="G51" s="82"/>
      <c r="H51" s="78"/>
      <c r="I51" s="78"/>
      <c r="J51" s="80"/>
      <c r="K51" s="81"/>
      <c r="L51" s="80"/>
      <c r="M51" s="99"/>
    </row>
    <row r="52" spans="1:13" s="56" customFormat="1" ht="56.25" customHeight="1" x14ac:dyDescent="0.2">
      <c r="A52" s="98">
        <v>42</v>
      </c>
      <c r="B52" s="24">
        <v>14424</v>
      </c>
      <c r="C52" s="74" t="s">
        <v>97</v>
      </c>
      <c r="D52" s="24" t="s">
        <v>9</v>
      </c>
      <c r="E52" s="25">
        <v>200</v>
      </c>
      <c r="F52" s="25">
        <v>100</v>
      </c>
      <c r="G52" s="82"/>
      <c r="H52" s="78"/>
      <c r="I52" s="78"/>
      <c r="J52" s="80"/>
      <c r="K52" s="81"/>
      <c r="L52" s="80"/>
      <c r="M52" s="99"/>
    </row>
    <row r="53" spans="1:13" s="56" customFormat="1" ht="56.25" customHeight="1" x14ac:dyDescent="0.2">
      <c r="A53" s="98">
        <v>43</v>
      </c>
      <c r="B53" s="24">
        <v>14425</v>
      </c>
      <c r="C53" s="74" t="s">
        <v>98</v>
      </c>
      <c r="D53" s="28" t="s">
        <v>9</v>
      </c>
      <c r="E53" s="25">
        <v>200</v>
      </c>
      <c r="F53" s="25">
        <v>100</v>
      </c>
      <c r="G53" s="82"/>
      <c r="H53" s="78"/>
      <c r="I53" s="78"/>
      <c r="J53" s="80"/>
      <c r="K53" s="81"/>
      <c r="L53" s="80"/>
      <c r="M53" s="99"/>
    </row>
    <row r="54" spans="1:13" s="56" customFormat="1" ht="40.5" customHeight="1" x14ac:dyDescent="0.2">
      <c r="A54" s="98">
        <v>44</v>
      </c>
      <c r="B54" s="24">
        <v>15040</v>
      </c>
      <c r="C54" s="74" t="s">
        <v>82</v>
      </c>
      <c r="D54" s="24" t="s">
        <v>12</v>
      </c>
      <c r="E54" s="26">
        <v>25</v>
      </c>
      <c r="F54" s="26">
        <v>25</v>
      </c>
      <c r="G54" s="83"/>
      <c r="H54" s="78"/>
      <c r="I54" s="78"/>
      <c r="J54" s="80"/>
      <c r="K54" s="81"/>
      <c r="L54" s="80"/>
      <c r="M54" s="99"/>
    </row>
    <row r="55" spans="1:13" s="56" customFormat="1" ht="32.25" customHeight="1" x14ac:dyDescent="0.2">
      <c r="A55" s="98">
        <v>45</v>
      </c>
      <c r="B55" s="24">
        <v>15041</v>
      </c>
      <c r="C55" s="74" t="s">
        <v>16</v>
      </c>
      <c r="D55" s="24" t="s">
        <v>11</v>
      </c>
      <c r="E55" s="25">
        <v>150</v>
      </c>
      <c r="F55" s="25">
        <v>10</v>
      </c>
      <c r="G55" s="82"/>
      <c r="H55" s="78"/>
      <c r="I55" s="78"/>
      <c r="J55" s="80"/>
      <c r="K55" s="81"/>
      <c r="L55" s="80"/>
      <c r="M55" s="99"/>
    </row>
    <row r="56" spans="1:13" s="56" customFormat="1" ht="40.5" customHeight="1" x14ac:dyDescent="0.2">
      <c r="A56" s="98">
        <v>46</v>
      </c>
      <c r="B56" s="24">
        <v>15265</v>
      </c>
      <c r="C56" s="75" t="s">
        <v>83</v>
      </c>
      <c r="D56" s="29" t="s">
        <v>11</v>
      </c>
      <c r="E56" s="25">
        <v>100</v>
      </c>
      <c r="F56" s="25">
        <v>25</v>
      </c>
      <c r="G56" s="82"/>
      <c r="H56" s="78"/>
      <c r="I56" s="78"/>
      <c r="J56" s="80"/>
      <c r="K56" s="81"/>
      <c r="L56" s="80"/>
      <c r="M56" s="99"/>
    </row>
    <row r="57" spans="1:13" s="58" customFormat="1" ht="40.5" customHeight="1" x14ac:dyDescent="0.25">
      <c r="A57" s="98">
        <v>47</v>
      </c>
      <c r="B57" s="24">
        <v>15616</v>
      </c>
      <c r="C57" s="75" t="s">
        <v>99</v>
      </c>
      <c r="D57" s="24" t="s">
        <v>12</v>
      </c>
      <c r="E57" s="26">
        <v>50</v>
      </c>
      <c r="F57" s="27">
        <v>50</v>
      </c>
      <c r="G57" s="83"/>
      <c r="H57" s="78"/>
      <c r="I57" s="78"/>
      <c r="J57" s="80"/>
      <c r="K57" s="81"/>
      <c r="L57" s="80"/>
      <c r="M57" s="99"/>
    </row>
    <row r="58" spans="1:13" s="70" customFormat="1" ht="56.25" customHeight="1" x14ac:dyDescent="0.25">
      <c r="A58" s="98">
        <v>48</v>
      </c>
      <c r="B58" s="24">
        <v>16222</v>
      </c>
      <c r="C58" s="77" t="s">
        <v>106</v>
      </c>
      <c r="D58" s="24" t="s">
        <v>12</v>
      </c>
      <c r="E58" s="26">
        <v>800</v>
      </c>
      <c r="F58" s="27">
        <v>25</v>
      </c>
      <c r="G58" s="83"/>
      <c r="H58" s="78"/>
      <c r="I58" s="78"/>
      <c r="J58" s="80"/>
      <c r="K58" s="81"/>
      <c r="L58" s="80"/>
      <c r="M58" s="99"/>
    </row>
    <row r="59" spans="1:13" s="70" customFormat="1" ht="40.5" customHeight="1" x14ac:dyDescent="0.25">
      <c r="A59" s="98">
        <v>49</v>
      </c>
      <c r="B59" s="21">
        <v>16768</v>
      </c>
      <c r="C59" s="75" t="s">
        <v>84</v>
      </c>
      <c r="D59" s="24" t="s">
        <v>12</v>
      </c>
      <c r="E59" s="26">
        <v>150</v>
      </c>
      <c r="F59" s="26" t="s">
        <v>13</v>
      </c>
      <c r="G59" s="83"/>
      <c r="H59" s="78"/>
      <c r="I59" s="78"/>
      <c r="J59" s="80"/>
      <c r="K59" s="81"/>
      <c r="L59" s="80"/>
      <c r="M59" s="99"/>
    </row>
    <row r="60" spans="1:13" s="58" customFormat="1" ht="40.5" customHeight="1" x14ac:dyDescent="0.25">
      <c r="A60" s="98">
        <v>50</v>
      </c>
      <c r="B60" s="21">
        <v>16769</v>
      </c>
      <c r="C60" s="75" t="s">
        <v>85</v>
      </c>
      <c r="D60" s="24" t="s">
        <v>12</v>
      </c>
      <c r="E60" s="26">
        <v>2100</v>
      </c>
      <c r="F60" s="26" t="s">
        <v>13</v>
      </c>
      <c r="G60" s="83"/>
      <c r="H60" s="78"/>
      <c r="I60" s="78"/>
      <c r="J60" s="80"/>
      <c r="K60" s="81"/>
      <c r="L60" s="80"/>
      <c r="M60" s="99"/>
    </row>
    <row r="61" spans="1:13" s="58" customFormat="1" ht="40.5" customHeight="1" x14ac:dyDescent="0.25">
      <c r="A61" s="98">
        <v>51</v>
      </c>
      <c r="B61" s="21">
        <v>16770</v>
      </c>
      <c r="C61" s="75" t="s">
        <v>86</v>
      </c>
      <c r="D61" s="24" t="s">
        <v>12</v>
      </c>
      <c r="E61" s="26">
        <v>200</v>
      </c>
      <c r="F61" s="26">
        <v>25</v>
      </c>
      <c r="G61" s="83"/>
      <c r="H61" s="78"/>
      <c r="I61" s="78"/>
      <c r="J61" s="80"/>
      <c r="K61" s="81"/>
      <c r="L61" s="80"/>
      <c r="M61" s="99"/>
    </row>
    <row r="62" spans="1:13" s="58" customFormat="1" ht="40.5" customHeight="1" x14ac:dyDescent="0.25">
      <c r="A62" s="98">
        <v>52</v>
      </c>
      <c r="B62" s="21">
        <v>16806</v>
      </c>
      <c r="C62" s="75" t="s">
        <v>87</v>
      </c>
      <c r="D62" s="24" t="s">
        <v>12</v>
      </c>
      <c r="E62" s="26">
        <v>300</v>
      </c>
      <c r="F62" s="26" t="s">
        <v>13</v>
      </c>
      <c r="G62" s="83"/>
      <c r="H62" s="78"/>
      <c r="I62" s="78"/>
      <c r="J62" s="80"/>
      <c r="K62" s="81"/>
      <c r="L62" s="80"/>
      <c r="M62" s="99"/>
    </row>
    <row r="63" spans="1:13" s="58" customFormat="1" ht="40.5" customHeight="1" x14ac:dyDescent="0.25">
      <c r="A63" s="98">
        <v>53</v>
      </c>
      <c r="B63" s="21">
        <v>16849</v>
      </c>
      <c r="C63" s="75" t="s">
        <v>100</v>
      </c>
      <c r="D63" s="24" t="s">
        <v>12</v>
      </c>
      <c r="E63" s="26">
        <v>50</v>
      </c>
      <c r="F63" s="26">
        <v>50</v>
      </c>
      <c r="G63" s="83"/>
      <c r="H63" s="78"/>
      <c r="I63" s="78"/>
      <c r="J63" s="80"/>
      <c r="K63" s="81"/>
      <c r="L63" s="80"/>
      <c r="M63" s="99"/>
    </row>
    <row r="64" spans="1:13" s="58" customFormat="1" ht="40.5" customHeight="1" x14ac:dyDescent="0.25">
      <c r="A64" s="98">
        <v>54</v>
      </c>
      <c r="B64" s="21">
        <v>16850</v>
      </c>
      <c r="C64" s="75" t="s">
        <v>101</v>
      </c>
      <c r="D64" s="24" t="s">
        <v>12</v>
      </c>
      <c r="E64" s="26">
        <v>2</v>
      </c>
      <c r="F64" s="26">
        <v>1</v>
      </c>
      <c r="G64" s="83"/>
      <c r="H64" s="78"/>
      <c r="I64" s="78"/>
      <c r="J64" s="80"/>
      <c r="K64" s="81"/>
      <c r="L64" s="80"/>
      <c r="M64" s="99"/>
    </row>
    <row r="65" spans="1:18" s="58" customFormat="1" ht="32.25" customHeight="1" x14ac:dyDescent="0.25">
      <c r="A65" s="98">
        <v>55</v>
      </c>
      <c r="B65" s="21">
        <v>17013</v>
      </c>
      <c r="C65" s="75" t="s">
        <v>17</v>
      </c>
      <c r="D65" s="24" t="s">
        <v>12</v>
      </c>
      <c r="E65" s="26">
        <v>1</v>
      </c>
      <c r="F65" s="26" t="s">
        <v>14</v>
      </c>
      <c r="G65" s="83"/>
      <c r="H65" s="78"/>
      <c r="I65" s="78"/>
      <c r="J65" s="80"/>
      <c r="K65" s="81"/>
      <c r="L65" s="80"/>
      <c r="M65" s="99"/>
    </row>
    <row r="66" spans="1:18" s="58" customFormat="1" ht="40.5" customHeight="1" x14ac:dyDescent="0.25">
      <c r="A66" s="98">
        <v>56</v>
      </c>
      <c r="B66" s="21">
        <v>17015</v>
      </c>
      <c r="C66" s="75" t="s">
        <v>104</v>
      </c>
      <c r="D66" s="23" t="s">
        <v>10</v>
      </c>
      <c r="E66" s="34">
        <v>300</v>
      </c>
      <c r="F66" s="34">
        <v>25</v>
      </c>
      <c r="G66" s="84"/>
      <c r="H66" s="78"/>
      <c r="I66" s="78"/>
      <c r="J66" s="80"/>
      <c r="K66" s="81"/>
      <c r="L66" s="80"/>
      <c r="M66" s="99"/>
    </row>
    <row r="67" spans="1:18" s="58" customFormat="1" ht="40.5" customHeight="1" x14ac:dyDescent="0.25">
      <c r="A67" s="98">
        <v>57</v>
      </c>
      <c r="B67" s="21">
        <v>17155</v>
      </c>
      <c r="C67" s="75" t="s">
        <v>88</v>
      </c>
      <c r="D67" s="24" t="s">
        <v>12</v>
      </c>
      <c r="E67" s="26">
        <v>600</v>
      </c>
      <c r="F67" s="26" t="s">
        <v>13</v>
      </c>
      <c r="G67" s="83"/>
      <c r="H67" s="78"/>
      <c r="I67" s="78"/>
      <c r="J67" s="80"/>
      <c r="K67" s="81"/>
      <c r="L67" s="80"/>
      <c r="M67" s="99"/>
    </row>
    <row r="68" spans="1:18" s="58" customFormat="1" ht="40.5" customHeight="1" x14ac:dyDescent="0.25">
      <c r="A68" s="98">
        <v>58</v>
      </c>
      <c r="B68" s="21">
        <v>17156</v>
      </c>
      <c r="C68" s="75" t="s">
        <v>89</v>
      </c>
      <c r="D68" s="24" t="s">
        <v>12</v>
      </c>
      <c r="E68" s="26">
        <v>100</v>
      </c>
      <c r="F68" s="26">
        <v>25</v>
      </c>
      <c r="G68" s="83"/>
      <c r="H68" s="78"/>
      <c r="I68" s="78"/>
      <c r="J68" s="80"/>
      <c r="K68" s="81"/>
      <c r="L68" s="80"/>
      <c r="M68" s="99"/>
    </row>
    <row r="69" spans="1:18" s="58" customFormat="1" ht="56.25" customHeight="1" x14ac:dyDescent="0.25">
      <c r="A69" s="98">
        <v>59</v>
      </c>
      <c r="B69" s="21">
        <v>17744</v>
      </c>
      <c r="C69" s="77" t="s">
        <v>105</v>
      </c>
      <c r="D69" s="24" t="s">
        <v>12</v>
      </c>
      <c r="E69" s="26">
        <v>3</v>
      </c>
      <c r="F69" s="26">
        <v>1</v>
      </c>
      <c r="G69" s="83"/>
      <c r="H69" s="78"/>
      <c r="I69" s="78"/>
      <c r="J69" s="80"/>
      <c r="K69" s="81"/>
      <c r="L69" s="80"/>
      <c r="M69" s="99"/>
    </row>
    <row r="70" spans="1:18" s="58" customFormat="1" ht="56.25" customHeight="1" x14ac:dyDescent="0.25">
      <c r="A70" s="98">
        <v>60</v>
      </c>
      <c r="B70" s="21">
        <v>18744</v>
      </c>
      <c r="C70" s="75" t="s">
        <v>90</v>
      </c>
      <c r="D70" s="24" t="s">
        <v>12</v>
      </c>
      <c r="E70" s="26">
        <v>60</v>
      </c>
      <c r="F70" s="26">
        <v>20</v>
      </c>
      <c r="G70" s="83"/>
      <c r="H70" s="78"/>
      <c r="I70" s="78"/>
      <c r="J70" s="80"/>
      <c r="K70" s="81"/>
      <c r="L70" s="80"/>
      <c r="M70" s="99"/>
    </row>
    <row r="71" spans="1:18" s="58" customFormat="1" ht="56.25" customHeight="1" x14ac:dyDescent="0.25">
      <c r="A71" s="98">
        <v>61</v>
      </c>
      <c r="B71" s="21">
        <v>18745</v>
      </c>
      <c r="C71" s="75" t="s">
        <v>91</v>
      </c>
      <c r="D71" s="24" t="s">
        <v>12</v>
      </c>
      <c r="E71" s="26">
        <v>75</v>
      </c>
      <c r="F71" s="26">
        <v>25</v>
      </c>
      <c r="G71" s="83"/>
      <c r="H71" s="78"/>
      <c r="I71" s="78"/>
      <c r="J71" s="80"/>
      <c r="K71" s="81"/>
      <c r="L71" s="80"/>
      <c r="M71" s="99"/>
    </row>
    <row r="72" spans="1:18" s="58" customFormat="1" ht="56.25" customHeight="1" x14ac:dyDescent="0.25">
      <c r="A72" s="98">
        <v>62</v>
      </c>
      <c r="B72" s="21">
        <v>18746</v>
      </c>
      <c r="C72" s="75" t="s">
        <v>102</v>
      </c>
      <c r="D72" s="24" t="s">
        <v>12</v>
      </c>
      <c r="E72" s="26">
        <v>2</v>
      </c>
      <c r="F72" s="26">
        <v>2</v>
      </c>
      <c r="G72" s="83"/>
      <c r="H72" s="78"/>
      <c r="I72" s="78"/>
      <c r="J72" s="80"/>
      <c r="K72" s="81"/>
      <c r="L72" s="80"/>
      <c r="M72" s="99"/>
    </row>
    <row r="73" spans="1:18" s="58" customFormat="1" ht="40.5" customHeight="1" x14ac:dyDescent="0.25">
      <c r="A73" s="98">
        <v>63</v>
      </c>
      <c r="B73" s="30" t="s">
        <v>42</v>
      </c>
      <c r="C73" s="75" t="s">
        <v>92</v>
      </c>
      <c r="D73" s="24" t="s">
        <v>18</v>
      </c>
      <c r="E73" s="33">
        <v>3</v>
      </c>
      <c r="F73" s="33">
        <v>1</v>
      </c>
      <c r="G73" s="85"/>
      <c r="H73" s="78"/>
      <c r="I73" s="78"/>
      <c r="J73" s="80"/>
      <c r="K73" s="81"/>
      <c r="L73" s="80"/>
      <c r="M73" s="99"/>
    </row>
    <row r="74" spans="1:18" s="58" customFormat="1" ht="40.5" customHeight="1" thickBot="1" x14ac:dyDescent="0.3">
      <c r="A74" s="100">
        <v>64</v>
      </c>
      <c r="B74" s="39" t="s">
        <v>42</v>
      </c>
      <c r="C74" s="76" t="s">
        <v>103</v>
      </c>
      <c r="D74" s="40" t="s">
        <v>12</v>
      </c>
      <c r="E74" s="41">
        <v>4</v>
      </c>
      <c r="F74" s="41">
        <v>2</v>
      </c>
      <c r="G74" s="86"/>
      <c r="H74" s="147"/>
      <c r="I74" s="147"/>
      <c r="J74" s="148"/>
      <c r="K74" s="149"/>
      <c r="L74" s="148"/>
      <c r="M74" s="101"/>
    </row>
    <row r="75" spans="1:18" ht="21.75" customHeight="1" x14ac:dyDescent="0.2">
      <c r="A75" s="203" t="s">
        <v>42</v>
      </c>
      <c r="B75" s="233"/>
      <c r="C75" s="233"/>
      <c r="D75" s="233"/>
      <c r="E75" s="233"/>
      <c r="F75" s="233"/>
      <c r="G75" s="233"/>
      <c r="H75" s="234"/>
      <c r="I75" s="179" t="s">
        <v>112</v>
      </c>
      <c r="J75" s="180"/>
      <c r="K75" s="181"/>
      <c r="L75" s="226" t="s">
        <v>109</v>
      </c>
      <c r="M75" s="227"/>
      <c r="Q75" s="58"/>
      <c r="R75" s="58"/>
    </row>
    <row r="76" spans="1:18" ht="20.25" customHeight="1" thickBot="1" x14ac:dyDescent="0.25">
      <c r="A76" s="235"/>
      <c r="B76" s="207"/>
      <c r="C76" s="207"/>
      <c r="D76" s="207"/>
      <c r="E76" s="207"/>
      <c r="F76" s="207"/>
      <c r="G76" s="207"/>
      <c r="H76" s="208"/>
      <c r="I76" s="237" t="s">
        <v>113</v>
      </c>
      <c r="J76" s="177"/>
      <c r="K76" s="178"/>
      <c r="L76" s="228"/>
      <c r="M76" s="236"/>
      <c r="Q76" s="58"/>
      <c r="R76" s="58"/>
    </row>
    <row r="77" spans="1:18" ht="23.25" customHeight="1" x14ac:dyDescent="0.2">
      <c r="A77" s="239" t="s">
        <v>115</v>
      </c>
      <c r="B77" s="183"/>
      <c r="C77" s="183"/>
      <c r="D77" s="183"/>
      <c r="E77" s="183"/>
      <c r="F77" s="184"/>
      <c r="G77" s="185" t="s">
        <v>37</v>
      </c>
      <c r="H77" s="186"/>
      <c r="I77" s="179" t="s">
        <v>46</v>
      </c>
      <c r="J77" s="180"/>
      <c r="K77" s="181"/>
      <c r="L77" s="226" t="s">
        <v>109</v>
      </c>
      <c r="M77" s="227"/>
      <c r="Q77" s="58"/>
      <c r="R77" s="58"/>
    </row>
    <row r="78" spans="1:18" ht="38.25" customHeight="1" thickBot="1" x14ac:dyDescent="0.25">
      <c r="A78" s="230">
        <v>180000</v>
      </c>
      <c r="B78" s="195"/>
      <c r="C78" s="195"/>
      <c r="D78" s="195"/>
      <c r="E78" s="195"/>
      <c r="F78" s="196"/>
      <c r="G78" s="198" t="s">
        <v>110</v>
      </c>
      <c r="H78" s="231"/>
      <c r="I78" s="232" t="s">
        <v>116</v>
      </c>
      <c r="J78" s="192"/>
      <c r="K78" s="193"/>
      <c r="L78" s="228"/>
      <c r="M78" s="229"/>
      <c r="Q78" s="58"/>
      <c r="R78" s="58"/>
    </row>
    <row r="79" spans="1:18" ht="63" customHeight="1" thickBot="1" x14ac:dyDescent="0.25">
      <c r="A79" s="238" t="s">
        <v>114</v>
      </c>
      <c r="B79" s="169"/>
      <c r="C79" s="169"/>
      <c r="D79" s="169"/>
      <c r="E79" s="169"/>
      <c r="F79" s="170"/>
      <c r="G79" s="171" t="s">
        <v>110</v>
      </c>
      <c r="H79" s="172"/>
      <c r="I79" s="38"/>
      <c r="J79" s="38"/>
      <c r="K79" s="38"/>
      <c r="L79" s="38"/>
      <c r="M79" s="102"/>
    </row>
    <row r="80" spans="1:18" ht="26.25" customHeight="1" x14ac:dyDescent="0.2">
      <c r="A80" s="103" t="s">
        <v>38</v>
      </c>
      <c r="B80" s="38"/>
      <c r="C80" s="38"/>
      <c r="D80" s="38"/>
      <c r="E80" s="38"/>
      <c r="F80" s="38"/>
      <c r="G80" s="38"/>
      <c r="H80" s="38"/>
      <c r="I80" s="35"/>
      <c r="J80" s="42"/>
      <c r="K80" s="42"/>
      <c r="L80" s="42"/>
      <c r="M80" s="102"/>
    </row>
    <row r="81" spans="1:22" ht="26.25" customHeight="1" x14ac:dyDescent="0.2">
      <c r="A81" s="103" t="s">
        <v>44</v>
      </c>
      <c r="B81" s="38"/>
      <c r="C81" s="38"/>
      <c r="D81" s="38"/>
      <c r="E81" s="38"/>
      <c r="F81" s="38"/>
      <c r="G81" s="38"/>
      <c r="H81" s="38"/>
      <c r="I81" s="35"/>
      <c r="J81" s="35"/>
      <c r="K81" s="35"/>
      <c r="L81" s="36"/>
      <c r="M81" s="108"/>
    </row>
    <row r="82" spans="1:22" ht="21" customHeight="1" x14ac:dyDescent="0.2">
      <c r="A82" s="104"/>
      <c r="B82" s="105"/>
      <c r="C82" s="106"/>
      <c r="D82" s="106"/>
      <c r="E82" s="107"/>
      <c r="F82" s="37"/>
      <c r="G82" s="37"/>
      <c r="H82" s="37"/>
      <c r="I82" s="37"/>
      <c r="J82" s="37"/>
      <c r="K82" s="37"/>
      <c r="L82" s="37"/>
      <c r="M82" s="102"/>
    </row>
    <row r="83" spans="1:22" ht="18.75" x14ac:dyDescent="0.2">
      <c r="A83" s="110" t="s">
        <v>39</v>
      </c>
      <c r="B83" s="111"/>
      <c r="C83" s="87"/>
      <c r="D83" s="88"/>
      <c r="E83" s="3"/>
      <c r="F83" s="3"/>
      <c r="G83" s="11"/>
      <c r="H83" s="88"/>
      <c r="I83" s="112" t="s">
        <v>40</v>
      </c>
      <c r="J83" s="88"/>
      <c r="K83" s="88"/>
      <c r="L83" s="88"/>
      <c r="M83" s="102"/>
    </row>
    <row r="84" spans="1:22" ht="18.75" x14ac:dyDescent="0.2">
      <c r="A84" s="113"/>
      <c r="B84" s="114"/>
      <c r="C84" s="88"/>
      <c r="D84" s="109"/>
      <c r="E84" s="88"/>
      <c r="F84" s="88"/>
      <c r="G84" s="14"/>
      <c r="H84" s="3"/>
      <c r="I84" s="112" t="s">
        <v>41</v>
      </c>
      <c r="J84" s="112"/>
      <c r="K84" s="112"/>
      <c r="L84" s="15"/>
      <c r="M84" s="102"/>
    </row>
    <row r="85" spans="1:22" ht="15.75" x14ac:dyDescent="0.2">
      <c r="A85" s="115"/>
      <c r="B85" s="116"/>
      <c r="C85" s="117"/>
      <c r="D85" s="118"/>
      <c r="E85" s="118"/>
      <c r="F85" s="119"/>
      <c r="G85" s="120"/>
      <c r="H85" s="120"/>
      <c r="I85" s="120"/>
      <c r="J85" s="120"/>
      <c r="K85" s="120"/>
      <c r="L85" s="118"/>
      <c r="M85" s="102"/>
    </row>
    <row r="86" spans="1:22" ht="13.5" thickBot="1" x14ac:dyDescent="0.25">
      <c r="A86" s="121"/>
      <c r="B86" s="122"/>
      <c r="C86" s="123"/>
      <c r="D86" s="123"/>
      <c r="E86" s="124"/>
      <c r="F86" s="124"/>
      <c r="G86" s="125"/>
      <c r="H86" s="125"/>
      <c r="I86" s="125"/>
      <c r="J86" s="125"/>
      <c r="K86" s="125"/>
      <c r="L86" s="125"/>
      <c r="M86" s="163"/>
    </row>
    <row r="88" spans="1:22" ht="15.75" customHeight="1" x14ac:dyDescent="0.2"/>
    <row r="89" spans="1:22" ht="15.75" customHeight="1" x14ac:dyDescent="0.2"/>
    <row r="93" spans="1:22" s="57" customFormat="1" ht="14.25" x14ac:dyDescent="0.2">
      <c r="A93" s="55"/>
      <c r="B93" s="59"/>
      <c r="C93" s="43"/>
      <c r="E93" s="56"/>
      <c r="F93" s="56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 s="57" customFormat="1" ht="15.75" customHeight="1" x14ac:dyDescent="0.2">
      <c r="A94" s="55"/>
      <c r="B94" s="59"/>
      <c r="C94" s="43"/>
      <c r="E94" s="56"/>
      <c r="F94" s="56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s="57" customFormat="1" ht="14.25" x14ac:dyDescent="0.2">
      <c r="A95" s="55"/>
      <c r="B95" s="59"/>
      <c r="C95" s="44"/>
      <c r="E95" s="56"/>
      <c r="F95" s="56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</sheetData>
  <autoFilter ref="A10:M10" xr:uid="{6C28D44D-004E-4E1D-9907-DF92AFDF27ED}"/>
  <mergeCells count="28">
    <mergeCell ref="A79:F79"/>
    <mergeCell ref="G79:H79"/>
    <mergeCell ref="A77:F77"/>
    <mergeCell ref="G77:H77"/>
    <mergeCell ref="I77:K77"/>
    <mergeCell ref="L77:M78"/>
    <mergeCell ref="A78:F78"/>
    <mergeCell ref="G78:H78"/>
    <mergeCell ref="I78:K78"/>
    <mergeCell ref="H8:H9"/>
    <mergeCell ref="I8:I9"/>
    <mergeCell ref="J8:J9"/>
    <mergeCell ref="K8:K9"/>
    <mergeCell ref="L8:L9"/>
    <mergeCell ref="A75:H76"/>
    <mergeCell ref="I75:K75"/>
    <mergeCell ref="L75:M76"/>
    <mergeCell ref="I76:K76"/>
    <mergeCell ref="A2:M2"/>
    <mergeCell ref="A4:M4"/>
    <mergeCell ref="C6:F6"/>
    <mergeCell ref="A8:A9"/>
    <mergeCell ref="B8:B9"/>
    <mergeCell ref="C8:C9"/>
    <mergeCell ref="D8:D9"/>
    <mergeCell ref="E8:E9"/>
    <mergeCell ref="F8:F9"/>
    <mergeCell ref="G8:G9"/>
  </mergeCells>
  <pageMargins left="0.31496062992125984" right="0.31496062992125984" top="0.74803149606299213" bottom="0.74803149606299213" header="0.31496062992125984" footer="0.31496062992125984"/>
  <pageSetup paperSize="8" scale="71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4319-232F-42A0-B096-D474EF396AEB}">
  <sheetPr>
    <pageSetUpPr fitToPage="1"/>
  </sheetPr>
  <dimension ref="A1:V79"/>
  <sheetViews>
    <sheetView zoomScale="80" zoomScaleNormal="80" workbookViewId="0">
      <selection activeCell="I12" sqref="I12"/>
    </sheetView>
  </sheetViews>
  <sheetFormatPr defaultColWidth="9.140625" defaultRowHeight="12.75" x14ac:dyDescent="0.2"/>
  <cols>
    <col min="1" max="1" width="11" style="55" customWidth="1"/>
    <col min="2" max="2" width="11.140625" style="59" customWidth="1"/>
    <col min="3" max="3" width="61.85546875" style="57" customWidth="1"/>
    <col min="4" max="4" width="11.140625" style="57" customWidth="1"/>
    <col min="5" max="6" width="15.5703125" style="56" customWidth="1"/>
    <col min="7" max="7" width="16.42578125" style="55" customWidth="1"/>
    <col min="8" max="8" width="13.7109375" style="55" customWidth="1"/>
    <col min="9" max="9" width="15.7109375" style="55" customWidth="1"/>
    <col min="10" max="10" width="18.7109375" style="55" customWidth="1"/>
    <col min="11" max="11" width="20.85546875" style="55" customWidth="1"/>
    <col min="12" max="12" width="24.42578125" style="55" customWidth="1"/>
    <col min="13" max="13" width="30.42578125" style="55" customWidth="1"/>
    <col min="14" max="15" width="9.140625" style="55" customWidth="1"/>
    <col min="16" max="16384" width="9.140625" style="55"/>
  </cols>
  <sheetData>
    <row r="1" spans="1:13" s="60" customFormat="1" ht="15.75" x14ac:dyDescent="0.25">
      <c r="A1" s="95"/>
      <c r="B1" s="92"/>
      <c r="C1" s="62"/>
      <c r="D1" s="93"/>
      <c r="E1" s="94"/>
      <c r="F1" s="94"/>
      <c r="G1" s="95"/>
      <c r="H1" s="95"/>
      <c r="I1" s="95"/>
      <c r="J1" s="95"/>
      <c r="K1" s="95"/>
      <c r="L1" s="95"/>
      <c r="M1" s="95"/>
    </row>
    <row r="2" spans="1:13" s="65" customFormat="1" ht="30" x14ac:dyDescent="0.25">
      <c r="A2" s="240" t="s">
        <v>45</v>
      </c>
      <c r="B2" s="240"/>
      <c r="C2" s="240"/>
      <c r="D2" s="240"/>
      <c r="E2" s="240"/>
      <c r="F2" s="240"/>
      <c r="G2" s="166"/>
      <c r="H2" s="166"/>
      <c r="I2" s="166"/>
      <c r="J2" s="166"/>
      <c r="K2" s="166"/>
      <c r="L2" s="166"/>
      <c r="M2" s="166"/>
    </row>
    <row r="3" spans="1:13" s="65" customFormat="1" ht="24" customHeight="1" x14ac:dyDescent="0.25">
      <c r="A3" s="143"/>
      <c r="B3" s="143"/>
      <c r="C3" s="143"/>
      <c r="D3" s="143"/>
      <c r="E3" s="143"/>
      <c r="F3" s="143"/>
      <c r="G3" s="88"/>
      <c r="H3" s="88"/>
      <c r="I3" s="88"/>
      <c r="J3" s="88"/>
      <c r="K3" s="88"/>
      <c r="L3" s="88"/>
      <c r="M3" s="88"/>
    </row>
    <row r="4" spans="1:13" s="65" customFormat="1" ht="30" x14ac:dyDescent="0.25">
      <c r="A4" s="241" t="s">
        <v>111</v>
      </c>
      <c r="B4" s="241"/>
      <c r="C4" s="241"/>
      <c r="D4" s="241"/>
      <c r="E4" s="241"/>
      <c r="F4" s="241"/>
      <c r="G4" s="167"/>
      <c r="H4" s="167"/>
      <c r="I4" s="167"/>
      <c r="J4" s="167"/>
      <c r="K4" s="167"/>
      <c r="L4" s="167"/>
      <c r="M4" s="167"/>
    </row>
    <row r="5" spans="1:13" s="65" customFormat="1" ht="16.5" customHeight="1" x14ac:dyDescent="0.25">
      <c r="A5" s="88"/>
      <c r="B5" s="90"/>
      <c r="C5" s="144"/>
      <c r="D5" s="144"/>
      <c r="E5" s="144"/>
      <c r="F5" s="144"/>
      <c r="G5" s="144"/>
      <c r="H5" s="88"/>
      <c r="I5" s="88"/>
      <c r="J5" s="88"/>
      <c r="K5" s="88"/>
      <c r="L5" s="88"/>
      <c r="M5" s="88"/>
    </row>
    <row r="6" spans="1:13" s="60" customFormat="1" ht="16.5" thickBot="1" x14ac:dyDescent="0.3">
      <c r="A6" s="95"/>
      <c r="B6" s="92"/>
      <c r="C6" s="93"/>
      <c r="D6" s="93"/>
      <c r="E6" s="94"/>
      <c r="F6" s="94"/>
      <c r="G6" s="95"/>
      <c r="H6" s="95"/>
      <c r="I6" s="95"/>
      <c r="J6" s="95"/>
      <c r="K6" s="95"/>
      <c r="L6" s="95"/>
      <c r="M6" s="95"/>
    </row>
    <row r="7" spans="1:13" ht="30" customHeight="1" x14ac:dyDescent="0.2">
      <c r="A7" s="214" t="s">
        <v>21</v>
      </c>
      <c r="B7" s="242" t="s">
        <v>22</v>
      </c>
      <c r="C7" s="242" t="s">
        <v>6</v>
      </c>
      <c r="D7" s="243" t="s">
        <v>7</v>
      </c>
      <c r="E7" s="243" t="s">
        <v>8</v>
      </c>
      <c r="F7" s="244" t="s">
        <v>108</v>
      </c>
      <c r="G7" s="95"/>
      <c r="H7" s="95"/>
      <c r="I7" s="95"/>
      <c r="J7" s="95"/>
      <c r="K7" s="95"/>
      <c r="L7" s="95"/>
      <c r="M7" s="95"/>
    </row>
    <row r="8" spans="1:13" s="50" customFormat="1" ht="25.5" customHeight="1" thickBot="1" x14ac:dyDescent="0.25">
      <c r="A8" s="225"/>
      <c r="B8" s="217"/>
      <c r="C8" s="217"/>
      <c r="D8" s="219"/>
      <c r="E8" s="219"/>
      <c r="F8" s="202"/>
      <c r="G8" s="166"/>
      <c r="H8" s="166"/>
      <c r="I8" s="166"/>
      <c r="J8" s="166"/>
      <c r="K8" s="166"/>
      <c r="L8" s="166"/>
      <c r="M8" s="166"/>
    </row>
    <row r="9" spans="1:13" s="50" customFormat="1" ht="24.75" customHeight="1" thickBot="1" x14ac:dyDescent="0.25">
      <c r="A9" s="164" t="s">
        <v>0</v>
      </c>
      <c r="B9" s="161" t="s">
        <v>1</v>
      </c>
      <c r="C9" s="161" t="s">
        <v>2</v>
      </c>
      <c r="D9" s="161" t="s">
        <v>3</v>
      </c>
      <c r="E9" s="161" t="s">
        <v>4</v>
      </c>
      <c r="F9" s="161" t="s">
        <v>5</v>
      </c>
      <c r="G9" s="88"/>
      <c r="H9" s="88"/>
      <c r="I9" s="88"/>
      <c r="J9" s="88"/>
      <c r="K9" s="88"/>
      <c r="L9" s="88"/>
      <c r="M9" s="88"/>
    </row>
    <row r="10" spans="1:13" s="51" customFormat="1" ht="56.25" customHeight="1" x14ac:dyDescent="0.2">
      <c r="A10" s="162">
        <v>1</v>
      </c>
      <c r="B10" s="165">
        <v>1330</v>
      </c>
      <c r="C10" s="74" t="s">
        <v>93</v>
      </c>
      <c r="D10" s="45" t="s">
        <v>9</v>
      </c>
      <c r="E10" s="46">
        <v>300</v>
      </c>
      <c r="F10" s="128">
        <v>100</v>
      </c>
      <c r="G10" s="88"/>
      <c r="H10" s="88"/>
      <c r="I10" s="88"/>
      <c r="J10" s="88"/>
      <c r="K10" s="88"/>
      <c r="L10" s="88"/>
      <c r="M10" s="88"/>
    </row>
    <row r="11" spans="1:13" s="72" customFormat="1" ht="40.5" customHeight="1" x14ac:dyDescent="0.2">
      <c r="A11" s="98">
        <v>2</v>
      </c>
      <c r="B11" s="24">
        <v>1321</v>
      </c>
      <c r="C11" s="74" t="s">
        <v>47</v>
      </c>
      <c r="D11" s="24" t="s">
        <v>11</v>
      </c>
      <c r="E11" s="25">
        <v>1000</v>
      </c>
      <c r="F11" s="129">
        <v>25</v>
      </c>
      <c r="G11" s="88"/>
      <c r="H11" s="88"/>
      <c r="I11" s="88"/>
      <c r="J11" s="88"/>
      <c r="K11" s="88"/>
      <c r="L11" s="88"/>
      <c r="M11" s="88"/>
    </row>
    <row r="12" spans="1:13" s="52" customFormat="1" ht="40.5" customHeight="1" x14ac:dyDescent="0.2">
      <c r="A12" s="98">
        <v>3</v>
      </c>
      <c r="B12" s="24">
        <v>1323</v>
      </c>
      <c r="C12" s="74" t="s">
        <v>48</v>
      </c>
      <c r="D12" s="24" t="s">
        <v>11</v>
      </c>
      <c r="E12" s="25">
        <v>750</v>
      </c>
      <c r="F12" s="129">
        <v>25</v>
      </c>
      <c r="G12" s="88"/>
      <c r="H12" s="88"/>
      <c r="I12" s="88"/>
      <c r="J12" s="88"/>
      <c r="K12" s="88"/>
      <c r="L12" s="88"/>
      <c r="M12" s="88"/>
    </row>
    <row r="13" spans="1:13" s="52" customFormat="1" ht="40.5" customHeight="1" x14ac:dyDescent="0.2">
      <c r="A13" s="98">
        <v>4</v>
      </c>
      <c r="B13" s="24">
        <v>1324</v>
      </c>
      <c r="C13" s="74" t="s">
        <v>49</v>
      </c>
      <c r="D13" s="24" t="s">
        <v>11</v>
      </c>
      <c r="E13" s="25">
        <v>200</v>
      </c>
      <c r="F13" s="129">
        <v>25</v>
      </c>
      <c r="G13" s="88"/>
      <c r="H13" s="88"/>
      <c r="I13" s="88"/>
      <c r="J13" s="88"/>
      <c r="K13" s="88"/>
      <c r="L13" s="88"/>
      <c r="M13" s="88"/>
    </row>
    <row r="14" spans="1:13" s="52" customFormat="1" ht="40.5" customHeight="1" x14ac:dyDescent="0.2">
      <c r="A14" s="98">
        <v>5</v>
      </c>
      <c r="B14" s="24">
        <v>1326</v>
      </c>
      <c r="C14" s="74" t="s">
        <v>50</v>
      </c>
      <c r="D14" s="24" t="s">
        <v>11</v>
      </c>
      <c r="E14" s="25">
        <v>1000</v>
      </c>
      <c r="F14" s="129">
        <v>25</v>
      </c>
      <c r="G14" s="88"/>
      <c r="H14" s="88"/>
      <c r="I14" s="88"/>
      <c r="J14" s="88"/>
      <c r="K14" s="88"/>
      <c r="L14" s="88"/>
      <c r="M14" s="88"/>
    </row>
    <row r="15" spans="1:13" s="52" customFormat="1" ht="40.5" customHeight="1" x14ac:dyDescent="0.2">
      <c r="A15" s="98">
        <v>6</v>
      </c>
      <c r="B15" s="24">
        <v>1327</v>
      </c>
      <c r="C15" s="74" t="s">
        <v>51</v>
      </c>
      <c r="D15" s="24" t="s">
        <v>11</v>
      </c>
      <c r="E15" s="25">
        <v>500</v>
      </c>
      <c r="F15" s="129">
        <v>25</v>
      </c>
      <c r="G15" s="88"/>
      <c r="H15" s="88"/>
      <c r="I15" s="88"/>
      <c r="J15" s="88"/>
      <c r="K15" s="88"/>
      <c r="L15" s="88"/>
      <c r="M15" s="88"/>
    </row>
    <row r="16" spans="1:13" s="52" customFormat="1" ht="56.25" customHeight="1" x14ac:dyDescent="0.2">
      <c r="A16" s="98">
        <v>7</v>
      </c>
      <c r="B16" s="21">
        <v>1331</v>
      </c>
      <c r="C16" s="74" t="s">
        <v>94</v>
      </c>
      <c r="D16" s="24" t="s">
        <v>9</v>
      </c>
      <c r="E16" s="25">
        <v>1500</v>
      </c>
      <c r="F16" s="130">
        <v>100</v>
      </c>
      <c r="G16" s="88"/>
      <c r="H16" s="88"/>
      <c r="I16" s="88"/>
      <c r="J16" s="88"/>
      <c r="K16" s="88"/>
      <c r="L16" s="88"/>
      <c r="M16" s="88"/>
    </row>
    <row r="17" spans="1:13" s="72" customFormat="1" ht="40.5" customHeight="1" x14ac:dyDescent="0.2">
      <c r="A17" s="98">
        <v>8</v>
      </c>
      <c r="B17" s="24">
        <v>1334</v>
      </c>
      <c r="C17" s="74" t="s">
        <v>52</v>
      </c>
      <c r="D17" s="24" t="s">
        <v>11</v>
      </c>
      <c r="E17" s="25">
        <v>200</v>
      </c>
      <c r="F17" s="129">
        <v>25</v>
      </c>
      <c r="G17" s="88"/>
      <c r="H17" s="88"/>
      <c r="I17" s="88"/>
      <c r="J17" s="88"/>
      <c r="K17" s="88"/>
      <c r="L17" s="88"/>
      <c r="M17" s="88"/>
    </row>
    <row r="18" spans="1:13" s="52" customFormat="1" ht="40.5" customHeight="1" x14ac:dyDescent="0.2">
      <c r="A18" s="98">
        <v>9</v>
      </c>
      <c r="B18" s="24">
        <v>1335</v>
      </c>
      <c r="C18" s="74" t="s">
        <v>53</v>
      </c>
      <c r="D18" s="24" t="s">
        <v>11</v>
      </c>
      <c r="E18" s="25">
        <v>800</v>
      </c>
      <c r="F18" s="129">
        <v>25</v>
      </c>
      <c r="G18" s="88"/>
      <c r="H18" s="88"/>
      <c r="I18" s="88"/>
      <c r="J18" s="88"/>
      <c r="K18" s="88"/>
      <c r="L18" s="88"/>
      <c r="M18" s="88"/>
    </row>
    <row r="19" spans="1:13" s="52" customFormat="1" ht="40.5" customHeight="1" x14ac:dyDescent="0.2">
      <c r="A19" s="98">
        <v>10</v>
      </c>
      <c r="B19" s="24">
        <v>1336</v>
      </c>
      <c r="C19" s="74" t="s">
        <v>54</v>
      </c>
      <c r="D19" s="24" t="s">
        <v>11</v>
      </c>
      <c r="E19" s="25">
        <v>120</v>
      </c>
      <c r="F19" s="129">
        <v>24</v>
      </c>
      <c r="G19" s="88"/>
      <c r="H19" s="88"/>
      <c r="I19" s="88"/>
      <c r="J19" s="88"/>
      <c r="K19" s="88"/>
      <c r="L19" s="88"/>
      <c r="M19" s="88"/>
    </row>
    <row r="20" spans="1:13" s="52" customFormat="1" ht="40.5" customHeight="1" x14ac:dyDescent="0.2">
      <c r="A20" s="98">
        <v>11</v>
      </c>
      <c r="B20" s="24">
        <v>1337</v>
      </c>
      <c r="C20" s="74" t="s">
        <v>55</v>
      </c>
      <c r="D20" s="24" t="s">
        <v>11</v>
      </c>
      <c r="E20" s="25">
        <v>200</v>
      </c>
      <c r="F20" s="129">
        <v>24</v>
      </c>
      <c r="G20" s="88"/>
      <c r="H20" s="88"/>
      <c r="I20" s="88"/>
      <c r="J20" s="88"/>
      <c r="K20" s="88"/>
      <c r="L20" s="88"/>
      <c r="M20" s="88"/>
    </row>
    <row r="21" spans="1:13" s="53" customFormat="1" ht="40.5" customHeight="1" x14ac:dyDescent="0.25">
      <c r="A21" s="98">
        <v>12</v>
      </c>
      <c r="B21" s="24">
        <v>1338</v>
      </c>
      <c r="C21" s="74" t="s">
        <v>56</v>
      </c>
      <c r="D21" s="24" t="s">
        <v>11</v>
      </c>
      <c r="E21" s="25">
        <v>1800</v>
      </c>
      <c r="F21" s="129">
        <v>25</v>
      </c>
      <c r="G21" s="88"/>
      <c r="H21" s="88"/>
      <c r="I21" s="88"/>
      <c r="J21" s="88"/>
      <c r="K21" s="88"/>
      <c r="L21" s="88"/>
      <c r="M21" s="88"/>
    </row>
    <row r="22" spans="1:13" s="52" customFormat="1" ht="40.5" customHeight="1" x14ac:dyDescent="0.2">
      <c r="A22" s="98">
        <v>13</v>
      </c>
      <c r="B22" s="24">
        <v>1340</v>
      </c>
      <c r="C22" s="74" t="s">
        <v>57</v>
      </c>
      <c r="D22" s="24" t="s">
        <v>11</v>
      </c>
      <c r="E22" s="25">
        <v>250</v>
      </c>
      <c r="F22" s="129">
        <v>24</v>
      </c>
      <c r="G22" s="88"/>
      <c r="H22" s="88"/>
      <c r="I22" s="88"/>
      <c r="J22" s="88"/>
      <c r="K22" s="88"/>
      <c r="L22" s="88"/>
      <c r="M22" s="88"/>
    </row>
    <row r="23" spans="1:13" s="52" customFormat="1" ht="40.5" customHeight="1" x14ac:dyDescent="0.2">
      <c r="A23" s="98">
        <v>14</v>
      </c>
      <c r="B23" s="24">
        <v>1341</v>
      </c>
      <c r="C23" s="74" t="s">
        <v>58</v>
      </c>
      <c r="D23" s="24" t="s">
        <v>11</v>
      </c>
      <c r="E23" s="25">
        <v>200</v>
      </c>
      <c r="F23" s="129">
        <v>20</v>
      </c>
      <c r="G23" s="88"/>
      <c r="H23" s="88"/>
      <c r="I23" s="88"/>
      <c r="J23" s="88"/>
      <c r="K23" s="88"/>
      <c r="L23" s="88"/>
      <c r="M23" s="88"/>
    </row>
    <row r="24" spans="1:13" s="52" customFormat="1" ht="56.25" customHeight="1" x14ac:dyDescent="0.2">
      <c r="A24" s="98">
        <v>15</v>
      </c>
      <c r="B24" s="24">
        <v>1343</v>
      </c>
      <c r="C24" s="74" t="s">
        <v>59</v>
      </c>
      <c r="D24" s="24" t="s">
        <v>11</v>
      </c>
      <c r="E24" s="25">
        <v>1000</v>
      </c>
      <c r="F24" s="129">
        <v>25</v>
      </c>
      <c r="G24" s="88"/>
      <c r="H24" s="88"/>
      <c r="I24" s="88"/>
      <c r="J24" s="88"/>
      <c r="K24" s="88"/>
      <c r="L24" s="88"/>
      <c r="M24" s="88"/>
    </row>
    <row r="25" spans="1:13" s="52" customFormat="1" ht="40.5" customHeight="1" x14ac:dyDescent="0.2">
      <c r="A25" s="98">
        <v>16</v>
      </c>
      <c r="B25" s="24">
        <v>1344</v>
      </c>
      <c r="C25" s="74" t="s">
        <v>60</v>
      </c>
      <c r="D25" s="24" t="s">
        <v>11</v>
      </c>
      <c r="E25" s="25">
        <v>300</v>
      </c>
      <c r="F25" s="129">
        <v>25</v>
      </c>
      <c r="G25" s="88"/>
      <c r="H25" s="88"/>
      <c r="I25" s="88"/>
      <c r="J25" s="88"/>
      <c r="K25" s="88"/>
      <c r="L25" s="88"/>
      <c r="M25" s="88"/>
    </row>
    <row r="26" spans="1:13" s="52" customFormat="1" ht="40.5" customHeight="1" x14ac:dyDescent="0.2">
      <c r="A26" s="98">
        <v>17</v>
      </c>
      <c r="B26" s="21">
        <v>1345</v>
      </c>
      <c r="C26" s="73" t="s">
        <v>61</v>
      </c>
      <c r="D26" s="24" t="s">
        <v>11</v>
      </c>
      <c r="E26" s="25">
        <v>100</v>
      </c>
      <c r="F26" s="130">
        <v>50</v>
      </c>
      <c r="G26" s="88"/>
      <c r="H26" s="88"/>
      <c r="I26" s="88"/>
      <c r="J26" s="88"/>
      <c r="K26" s="88"/>
      <c r="L26" s="88"/>
      <c r="M26" s="88"/>
    </row>
    <row r="27" spans="1:13" s="72" customFormat="1" ht="40.5" customHeight="1" x14ac:dyDescent="0.2">
      <c r="A27" s="98">
        <v>18</v>
      </c>
      <c r="B27" s="24">
        <v>1346</v>
      </c>
      <c r="C27" s="74" t="s">
        <v>62</v>
      </c>
      <c r="D27" s="24" t="s">
        <v>11</v>
      </c>
      <c r="E27" s="25">
        <v>150</v>
      </c>
      <c r="F27" s="129">
        <v>25</v>
      </c>
      <c r="G27" s="88"/>
      <c r="H27" s="88"/>
      <c r="I27" s="88"/>
      <c r="J27" s="88"/>
      <c r="K27" s="88"/>
      <c r="L27" s="88"/>
      <c r="M27" s="88"/>
    </row>
    <row r="28" spans="1:13" s="52" customFormat="1" ht="40.5" customHeight="1" x14ac:dyDescent="0.2">
      <c r="A28" s="98">
        <v>19</v>
      </c>
      <c r="B28" s="24">
        <v>1347</v>
      </c>
      <c r="C28" s="74" t="s">
        <v>63</v>
      </c>
      <c r="D28" s="24" t="s">
        <v>11</v>
      </c>
      <c r="E28" s="25">
        <v>100</v>
      </c>
      <c r="F28" s="129">
        <v>25</v>
      </c>
      <c r="G28" s="88"/>
      <c r="H28" s="88"/>
      <c r="I28" s="88"/>
      <c r="J28" s="88"/>
      <c r="K28" s="88"/>
      <c r="L28" s="88"/>
      <c r="M28" s="88"/>
    </row>
    <row r="29" spans="1:13" s="52" customFormat="1" ht="40.5" customHeight="1" x14ac:dyDescent="0.2">
      <c r="A29" s="98">
        <v>20</v>
      </c>
      <c r="B29" s="24">
        <v>1349</v>
      </c>
      <c r="C29" s="74" t="s">
        <v>64</v>
      </c>
      <c r="D29" s="24" t="s">
        <v>11</v>
      </c>
      <c r="E29" s="25">
        <v>150</v>
      </c>
      <c r="F29" s="129">
        <v>25</v>
      </c>
      <c r="G29" s="88"/>
      <c r="H29" s="88"/>
      <c r="I29" s="88"/>
      <c r="J29" s="88"/>
      <c r="K29" s="88"/>
      <c r="L29" s="88"/>
      <c r="M29" s="88"/>
    </row>
    <row r="30" spans="1:13" s="52" customFormat="1" ht="40.5" customHeight="1" x14ac:dyDescent="0.2">
      <c r="A30" s="98">
        <v>21</v>
      </c>
      <c r="B30" s="24">
        <v>1350</v>
      </c>
      <c r="C30" s="74" t="s">
        <v>65</v>
      </c>
      <c r="D30" s="24" t="s">
        <v>11</v>
      </c>
      <c r="E30" s="25">
        <v>300</v>
      </c>
      <c r="F30" s="129">
        <v>24</v>
      </c>
      <c r="G30" s="88"/>
      <c r="H30" s="88"/>
      <c r="I30" s="88"/>
      <c r="J30" s="88"/>
      <c r="K30" s="88"/>
      <c r="L30" s="88"/>
      <c r="M30" s="88"/>
    </row>
    <row r="31" spans="1:13" s="54" customFormat="1" ht="56.25" customHeight="1" x14ac:dyDescent="0.2">
      <c r="A31" s="98">
        <v>22</v>
      </c>
      <c r="B31" s="24">
        <v>1351</v>
      </c>
      <c r="C31" s="73" t="s">
        <v>66</v>
      </c>
      <c r="D31" s="24" t="s">
        <v>11</v>
      </c>
      <c r="E31" s="25">
        <v>1400</v>
      </c>
      <c r="F31" s="129">
        <v>24</v>
      </c>
      <c r="G31" s="88"/>
      <c r="H31" s="88"/>
      <c r="I31" s="88"/>
      <c r="J31" s="88"/>
      <c r="K31" s="88"/>
      <c r="L31" s="88"/>
      <c r="M31" s="88"/>
    </row>
    <row r="32" spans="1:13" s="71" customFormat="1" ht="56.25" customHeight="1" x14ac:dyDescent="0.2">
      <c r="A32" s="98">
        <v>23</v>
      </c>
      <c r="B32" s="24">
        <v>1352</v>
      </c>
      <c r="C32" s="74" t="s">
        <v>67</v>
      </c>
      <c r="D32" s="24" t="s">
        <v>11</v>
      </c>
      <c r="E32" s="25">
        <v>100</v>
      </c>
      <c r="F32" s="129">
        <v>25</v>
      </c>
      <c r="G32" s="88"/>
      <c r="H32" s="88"/>
      <c r="I32" s="88"/>
      <c r="J32" s="88"/>
      <c r="K32" s="88"/>
      <c r="L32" s="88"/>
      <c r="M32" s="88"/>
    </row>
    <row r="33" spans="1:13" ht="56.25" customHeight="1" x14ac:dyDescent="0.2">
      <c r="A33" s="98">
        <v>24</v>
      </c>
      <c r="B33" s="24">
        <v>1353</v>
      </c>
      <c r="C33" s="74" t="s">
        <v>68</v>
      </c>
      <c r="D33" s="24" t="s">
        <v>11</v>
      </c>
      <c r="E33" s="25">
        <v>700</v>
      </c>
      <c r="F33" s="129">
        <v>25</v>
      </c>
      <c r="G33" s="88"/>
      <c r="H33" s="88"/>
      <c r="I33" s="88"/>
      <c r="J33" s="88"/>
      <c r="K33" s="88"/>
      <c r="L33" s="88"/>
      <c r="M33" s="88"/>
    </row>
    <row r="34" spans="1:13" ht="40.5" customHeight="1" x14ac:dyDescent="0.2">
      <c r="A34" s="98">
        <v>25</v>
      </c>
      <c r="B34" s="24">
        <v>6326</v>
      </c>
      <c r="C34" s="74" t="s">
        <v>15</v>
      </c>
      <c r="D34" s="24" t="s">
        <v>11</v>
      </c>
      <c r="E34" s="25">
        <v>500</v>
      </c>
      <c r="F34" s="129">
        <v>100</v>
      </c>
      <c r="G34" s="88"/>
      <c r="H34" s="88"/>
      <c r="I34" s="88"/>
      <c r="J34" s="88"/>
      <c r="K34" s="88"/>
      <c r="L34" s="88"/>
      <c r="M34" s="88"/>
    </row>
    <row r="35" spans="1:13" ht="40.5" customHeight="1" x14ac:dyDescent="0.2">
      <c r="A35" s="98">
        <v>26</v>
      </c>
      <c r="B35" s="24">
        <v>9026</v>
      </c>
      <c r="C35" s="74" t="s">
        <v>69</v>
      </c>
      <c r="D35" s="24" t="s">
        <v>11</v>
      </c>
      <c r="E35" s="25">
        <v>1000</v>
      </c>
      <c r="F35" s="129">
        <v>25</v>
      </c>
      <c r="G35" s="88"/>
      <c r="H35" s="88"/>
      <c r="I35" s="88"/>
      <c r="J35" s="88"/>
      <c r="K35" s="88"/>
      <c r="L35" s="88"/>
      <c r="M35" s="88"/>
    </row>
    <row r="36" spans="1:13" ht="40.5" customHeight="1" x14ac:dyDescent="0.2">
      <c r="A36" s="98">
        <v>27</v>
      </c>
      <c r="B36" s="24">
        <v>9333</v>
      </c>
      <c r="C36" s="74" t="s">
        <v>70</v>
      </c>
      <c r="D36" s="24" t="s">
        <v>12</v>
      </c>
      <c r="E36" s="26">
        <v>5</v>
      </c>
      <c r="F36" s="131">
        <v>1</v>
      </c>
      <c r="G36" s="88"/>
      <c r="H36" s="88"/>
      <c r="I36" s="88"/>
      <c r="J36" s="88"/>
      <c r="K36" s="88"/>
      <c r="L36" s="88"/>
      <c r="M36" s="88"/>
    </row>
    <row r="37" spans="1:13" ht="40.5" customHeight="1" x14ac:dyDescent="0.2">
      <c r="A37" s="98">
        <v>28</v>
      </c>
      <c r="B37" s="24">
        <v>9335</v>
      </c>
      <c r="C37" s="74" t="s">
        <v>71</v>
      </c>
      <c r="D37" s="24" t="s">
        <v>12</v>
      </c>
      <c r="E37" s="26">
        <v>2</v>
      </c>
      <c r="F37" s="131">
        <v>1</v>
      </c>
      <c r="G37" s="88"/>
      <c r="H37" s="88"/>
      <c r="I37" s="88"/>
      <c r="J37" s="88"/>
      <c r="K37" s="88"/>
      <c r="L37" s="88"/>
      <c r="M37" s="88"/>
    </row>
    <row r="38" spans="1:13" ht="40.5" customHeight="1" x14ac:dyDescent="0.2">
      <c r="A38" s="98">
        <v>29</v>
      </c>
      <c r="B38" s="24">
        <v>9336</v>
      </c>
      <c r="C38" s="74" t="s">
        <v>72</v>
      </c>
      <c r="D38" s="24" t="s">
        <v>12</v>
      </c>
      <c r="E38" s="26">
        <v>1</v>
      </c>
      <c r="F38" s="131">
        <v>1</v>
      </c>
      <c r="G38" s="88"/>
      <c r="H38" s="88"/>
      <c r="I38" s="88"/>
      <c r="J38" s="88"/>
      <c r="K38" s="88"/>
      <c r="L38" s="88"/>
      <c r="M38" s="88"/>
    </row>
    <row r="39" spans="1:13" ht="56.25" customHeight="1" x14ac:dyDescent="0.2">
      <c r="A39" s="98">
        <v>30</v>
      </c>
      <c r="B39" s="24">
        <v>9337</v>
      </c>
      <c r="C39" s="74" t="s">
        <v>73</v>
      </c>
      <c r="D39" s="24" t="s">
        <v>12</v>
      </c>
      <c r="E39" s="26">
        <v>4</v>
      </c>
      <c r="F39" s="131">
        <v>1</v>
      </c>
      <c r="G39" s="88"/>
      <c r="H39" s="88"/>
      <c r="I39" s="88"/>
      <c r="J39" s="88"/>
      <c r="K39" s="88"/>
      <c r="L39" s="88"/>
      <c r="M39" s="88"/>
    </row>
    <row r="40" spans="1:13" ht="40.5" customHeight="1" x14ac:dyDescent="0.2">
      <c r="A40" s="98">
        <v>31</v>
      </c>
      <c r="B40" s="24">
        <v>9339</v>
      </c>
      <c r="C40" s="74" t="s">
        <v>74</v>
      </c>
      <c r="D40" s="24" t="s">
        <v>12</v>
      </c>
      <c r="E40" s="26">
        <v>2</v>
      </c>
      <c r="F40" s="132">
        <v>1</v>
      </c>
      <c r="G40" s="88"/>
      <c r="H40" s="88"/>
      <c r="I40" s="88"/>
      <c r="J40" s="88"/>
      <c r="K40" s="88"/>
      <c r="L40" s="88"/>
      <c r="M40" s="88"/>
    </row>
    <row r="41" spans="1:13" s="69" customFormat="1" ht="40.5" customHeight="1" x14ac:dyDescent="0.2">
      <c r="A41" s="98">
        <v>32</v>
      </c>
      <c r="B41" s="24">
        <v>9469</v>
      </c>
      <c r="C41" s="73" t="s">
        <v>75</v>
      </c>
      <c r="D41" s="24" t="s">
        <v>11</v>
      </c>
      <c r="E41" s="25">
        <v>350</v>
      </c>
      <c r="F41" s="129">
        <v>50</v>
      </c>
      <c r="G41" s="88"/>
      <c r="H41" s="88"/>
      <c r="I41" s="88"/>
      <c r="J41" s="88"/>
      <c r="K41" s="88"/>
      <c r="L41" s="88"/>
      <c r="M41" s="88"/>
    </row>
    <row r="42" spans="1:13" s="56" customFormat="1" ht="40.5" customHeight="1" x14ac:dyDescent="0.2">
      <c r="A42" s="98">
        <v>33</v>
      </c>
      <c r="B42" s="24">
        <v>9473</v>
      </c>
      <c r="C42" s="73" t="s">
        <v>76</v>
      </c>
      <c r="D42" s="24" t="s">
        <v>11</v>
      </c>
      <c r="E42" s="25">
        <v>1600</v>
      </c>
      <c r="F42" s="130">
        <v>25</v>
      </c>
      <c r="G42" s="88"/>
      <c r="H42" s="88"/>
      <c r="I42" s="88"/>
      <c r="J42" s="88"/>
      <c r="K42" s="88"/>
      <c r="L42" s="88"/>
      <c r="M42" s="88"/>
    </row>
    <row r="43" spans="1:13" s="69" customFormat="1" ht="56.25" customHeight="1" x14ac:dyDescent="0.2">
      <c r="A43" s="98">
        <v>34</v>
      </c>
      <c r="B43" s="24">
        <v>9617</v>
      </c>
      <c r="C43" s="74" t="s">
        <v>77</v>
      </c>
      <c r="D43" s="24" t="s">
        <v>12</v>
      </c>
      <c r="E43" s="26">
        <v>3</v>
      </c>
      <c r="F43" s="131">
        <v>1</v>
      </c>
      <c r="G43" s="88"/>
      <c r="H43" s="88"/>
      <c r="I43" s="88"/>
      <c r="J43" s="88"/>
      <c r="K43" s="88"/>
      <c r="L43" s="88"/>
      <c r="M43" s="88"/>
    </row>
    <row r="44" spans="1:13" s="56" customFormat="1" ht="40.5" customHeight="1" x14ac:dyDescent="0.2">
      <c r="A44" s="98">
        <v>35</v>
      </c>
      <c r="B44" s="24">
        <v>10023</v>
      </c>
      <c r="C44" s="74" t="s">
        <v>78</v>
      </c>
      <c r="D44" s="24" t="s">
        <v>12</v>
      </c>
      <c r="E44" s="26">
        <v>25</v>
      </c>
      <c r="F44" s="131">
        <v>25</v>
      </c>
      <c r="G44" s="88"/>
      <c r="H44" s="88"/>
      <c r="I44" s="88"/>
      <c r="J44" s="88"/>
      <c r="K44" s="88"/>
      <c r="L44" s="88"/>
      <c r="M44" s="88"/>
    </row>
    <row r="45" spans="1:13" s="56" customFormat="1" ht="40.5" customHeight="1" x14ac:dyDescent="0.2">
      <c r="A45" s="98">
        <v>36</v>
      </c>
      <c r="B45" s="24">
        <v>11072</v>
      </c>
      <c r="C45" s="74" t="s">
        <v>79</v>
      </c>
      <c r="D45" s="24" t="s">
        <v>11</v>
      </c>
      <c r="E45" s="25">
        <v>150</v>
      </c>
      <c r="F45" s="129">
        <v>25</v>
      </c>
      <c r="G45" s="88"/>
      <c r="H45" s="88"/>
      <c r="I45" s="88"/>
      <c r="J45" s="88"/>
      <c r="K45" s="88"/>
      <c r="L45" s="88"/>
      <c r="M45" s="88"/>
    </row>
    <row r="46" spans="1:13" s="56" customFormat="1" ht="40.5" customHeight="1" x14ac:dyDescent="0.2">
      <c r="A46" s="98">
        <v>37</v>
      </c>
      <c r="B46" s="24">
        <v>11564</v>
      </c>
      <c r="C46" s="74" t="s">
        <v>80</v>
      </c>
      <c r="D46" s="24" t="s">
        <v>11</v>
      </c>
      <c r="E46" s="25">
        <v>500</v>
      </c>
      <c r="F46" s="129">
        <v>25</v>
      </c>
      <c r="G46" s="88"/>
      <c r="H46" s="88"/>
      <c r="I46" s="88"/>
      <c r="J46" s="88"/>
      <c r="K46" s="88"/>
      <c r="L46" s="88"/>
      <c r="M46" s="88"/>
    </row>
    <row r="47" spans="1:13" s="56" customFormat="1" ht="32.25" customHeight="1" x14ac:dyDescent="0.2">
      <c r="A47" s="98">
        <v>38</v>
      </c>
      <c r="B47" s="24">
        <v>12270</v>
      </c>
      <c r="C47" s="74" t="s">
        <v>81</v>
      </c>
      <c r="D47" s="24" t="s">
        <v>12</v>
      </c>
      <c r="E47" s="26">
        <v>40</v>
      </c>
      <c r="F47" s="131">
        <v>20</v>
      </c>
      <c r="G47" s="88"/>
      <c r="H47" s="88"/>
      <c r="I47" s="88"/>
      <c r="J47" s="88"/>
      <c r="K47" s="88"/>
      <c r="L47" s="88"/>
      <c r="M47" s="88"/>
    </row>
    <row r="48" spans="1:13" s="56" customFormat="1" ht="40.5" customHeight="1" x14ac:dyDescent="0.2">
      <c r="A48" s="98">
        <v>39</v>
      </c>
      <c r="B48" s="24">
        <v>12589</v>
      </c>
      <c r="C48" s="74" t="s">
        <v>95</v>
      </c>
      <c r="D48" s="24" t="s">
        <v>12</v>
      </c>
      <c r="E48" s="26">
        <v>3</v>
      </c>
      <c r="F48" s="131">
        <v>1</v>
      </c>
      <c r="G48" s="88"/>
      <c r="H48" s="88"/>
      <c r="I48" s="88"/>
      <c r="J48" s="88"/>
      <c r="K48" s="88"/>
      <c r="L48" s="88"/>
      <c r="M48" s="88"/>
    </row>
    <row r="49" spans="1:13" s="56" customFormat="1" ht="40.5" customHeight="1" x14ac:dyDescent="0.2">
      <c r="A49" s="98">
        <v>40</v>
      </c>
      <c r="B49" s="24">
        <v>13306</v>
      </c>
      <c r="C49" s="74" t="s">
        <v>107</v>
      </c>
      <c r="D49" s="24" t="s">
        <v>12</v>
      </c>
      <c r="E49" s="26">
        <v>25</v>
      </c>
      <c r="F49" s="131">
        <v>25</v>
      </c>
      <c r="G49" s="88"/>
      <c r="H49" s="88"/>
      <c r="I49" s="88"/>
      <c r="J49" s="88"/>
      <c r="K49" s="88"/>
      <c r="L49" s="88"/>
      <c r="M49" s="88"/>
    </row>
    <row r="50" spans="1:13" s="56" customFormat="1" ht="40.5" customHeight="1" x14ac:dyDescent="0.2">
      <c r="A50" s="98">
        <v>41</v>
      </c>
      <c r="B50" s="24">
        <v>14423</v>
      </c>
      <c r="C50" s="74" t="s">
        <v>96</v>
      </c>
      <c r="D50" s="24" t="s">
        <v>9</v>
      </c>
      <c r="E50" s="25">
        <v>300</v>
      </c>
      <c r="F50" s="129">
        <v>100</v>
      </c>
      <c r="G50" s="88"/>
      <c r="H50" s="88"/>
      <c r="I50" s="88"/>
      <c r="J50" s="88"/>
      <c r="K50" s="88"/>
      <c r="L50" s="88"/>
      <c r="M50" s="88"/>
    </row>
    <row r="51" spans="1:13" s="56" customFormat="1" ht="56.25" customHeight="1" x14ac:dyDescent="0.2">
      <c r="A51" s="98">
        <v>42</v>
      </c>
      <c r="B51" s="24">
        <v>14424</v>
      </c>
      <c r="C51" s="74" t="s">
        <v>97</v>
      </c>
      <c r="D51" s="24" t="s">
        <v>9</v>
      </c>
      <c r="E51" s="25">
        <v>200</v>
      </c>
      <c r="F51" s="129">
        <v>100</v>
      </c>
      <c r="G51" s="88"/>
      <c r="H51" s="88"/>
      <c r="I51" s="88"/>
      <c r="J51" s="88"/>
      <c r="K51" s="88"/>
      <c r="L51" s="88"/>
      <c r="M51" s="88"/>
    </row>
    <row r="52" spans="1:13" s="56" customFormat="1" ht="56.25" customHeight="1" x14ac:dyDescent="0.2">
      <c r="A52" s="98">
        <v>43</v>
      </c>
      <c r="B52" s="24">
        <v>14425</v>
      </c>
      <c r="C52" s="74" t="s">
        <v>98</v>
      </c>
      <c r="D52" s="28" t="s">
        <v>9</v>
      </c>
      <c r="E52" s="25">
        <v>200</v>
      </c>
      <c r="F52" s="129">
        <v>100</v>
      </c>
      <c r="G52" s="88"/>
      <c r="H52" s="88"/>
      <c r="I52" s="88"/>
      <c r="J52" s="88"/>
      <c r="K52" s="88"/>
      <c r="L52" s="88"/>
      <c r="M52" s="88"/>
    </row>
    <row r="53" spans="1:13" s="56" customFormat="1" ht="40.5" customHeight="1" x14ac:dyDescent="0.2">
      <c r="A53" s="98">
        <v>44</v>
      </c>
      <c r="B53" s="24">
        <v>15040</v>
      </c>
      <c r="C53" s="74" t="s">
        <v>82</v>
      </c>
      <c r="D53" s="24" t="s">
        <v>12</v>
      </c>
      <c r="E53" s="26">
        <v>25</v>
      </c>
      <c r="F53" s="131">
        <v>25</v>
      </c>
      <c r="G53" s="88"/>
      <c r="H53" s="88"/>
      <c r="I53" s="88"/>
      <c r="J53" s="88"/>
      <c r="K53" s="88"/>
      <c r="L53" s="88"/>
      <c r="M53" s="88"/>
    </row>
    <row r="54" spans="1:13" s="56" customFormat="1" ht="32.25" customHeight="1" x14ac:dyDescent="0.2">
      <c r="A54" s="98">
        <v>45</v>
      </c>
      <c r="B54" s="24">
        <v>15041</v>
      </c>
      <c r="C54" s="74" t="s">
        <v>16</v>
      </c>
      <c r="D54" s="24" t="s">
        <v>11</v>
      </c>
      <c r="E54" s="25">
        <v>150</v>
      </c>
      <c r="F54" s="129">
        <v>10</v>
      </c>
      <c r="G54" s="88"/>
      <c r="H54" s="88"/>
      <c r="I54" s="88"/>
      <c r="J54" s="88"/>
      <c r="K54" s="88"/>
      <c r="L54" s="88"/>
      <c r="M54" s="88"/>
    </row>
    <row r="55" spans="1:13" s="56" customFormat="1" ht="40.5" customHeight="1" x14ac:dyDescent="0.2">
      <c r="A55" s="98">
        <v>46</v>
      </c>
      <c r="B55" s="24">
        <v>15265</v>
      </c>
      <c r="C55" s="75" t="s">
        <v>83</v>
      </c>
      <c r="D55" s="29" t="s">
        <v>11</v>
      </c>
      <c r="E55" s="25">
        <v>100</v>
      </c>
      <c r="F55" s="129">
        <v>25</v>
      </c>
      <c r="G55" s="88"/>
      <c r="H55" s="88"/>
      <c r="I55" s="88"/>
      <c r="J55" s="88"/>
      <c r="K55" s="88"/>
      <c r="L55" s="88"/>
      <c r="M55" s="88"/>
    </row>
    <row r="56" spans="1:13" s="58" customFormat="1" ht="40.5" customHeight="1" x14ac:dyDescent="0.25">
      <c r="A56" s="98">
        <v>47</v>
      </c>
      <c r="B56" s="24">
        <v>15616</v>
      </c>
      <c r="C56" s="75" t="s">
        <v>99</v>
      </c>
      <c r="D56" s="24" t="s">
        <v>12</v>
      </c>
      <c r="E56" s="26">
        <v>50</v>
      </c>
      <c r="F56" s="132">
        <v>50</v>
      </c>
      <c r="G56" s="88"/>
      <c r="H56" s="88"/>
      <c r="I56" s="88"/>
      <c r="J56" s="88"/>
      <c r="K56" s="88"/>
      <c r="L56" s="88"/>
      <c r="M56" s="88"/>
    </row>
    <row r="57" spans="1:13" s="70" customFormat="1" ht="56.25" customHeight="1" x14ac:dyDescent="0.25">
      <c r="A57" s="98">
        <v>48</v>
      </c>
      <c r="B57" s="24">
        <v>16222</v>
      </c>
      <c r="C57" s="77" t="s">
        <v>106</v>
      </c>
      <c r="D57" s="24" t="s">
        <v>12</v>
      </c>
      <c r="E57" s="26">
        <v>800</v>
      </c>
      <c r="F57" s="132">
        <v>25</v>
      </c>
      <c r="G57" s="88"/>
      <c r="H57" s="88"/>
      <c r="I57" s="88"/>
      <c r="J57" s="88"/>
      <c r="K57" s="88"/>
      <c r="L57" s="88"/>
      <c r="M57" s="88"/>
    </row>
    <row r="58" spans="1:13" s="70" customFormat="1" ht="40.5" customHeight="1" x14ac:dyDescent="0.25">
      <c r="A58" s="98">
        <v>49</v>
      </c>
      <c r="B58" s="21">
        <v>16768</v>
      </c>
      <c r="C58" s="75" t="s">
        <v>84</v>
      </c>
      <c r="D58" s="24" t="s">
        <v>12</v>
      </c>
      <c r="E58" s="26">
        <v>150</v>
      </c>
      <c r="F58" s="131" t="s">
        <v>13</v>
      </c>
      <c r="G58" s="88"/>
      <c r="H58" s="88"/>
      <c r="I58" s="88"/>
      <c r="J58" s="88"/>
      <c r="K58" s="88"/>
      <c r="L58" s="88"/>
      <c r="M58" s="88"/>
    </row>
    <row r="59" spans="1:13" s="58" customFormat="1" ht="40.5" customHeight="1" x14ac:dyDescent="0.25">
      <c r="A59" s="98">
        <v>50</v>
      </c>
      <c r="B59" s="21">
        <v>16769</v>
      </c>
      <c r="C59" s="75" t="s">
        <v>85</v>
      </c>
      <c r="D59" s="24" t="s">
        <v>12</v>
      </c>
      <c r="E59" s="26">
        <v>2100</v>
      </c>
      <c r="F59" s="131" t="s">
        <v>13</v>
      </c>
      <c r="G59" s="88"/>
      <c r="H59" s="88"/>
      <c r="I59" s="88"/>
      <c r="J59" s="88"/>
      <c r="K59" s="88"/>
      <c r="L59" s="88"/>
      <c r="M59" s="88"/>
    </row>
    <row r="60" spans="1:13" s="58" customFormat="1" ht="40.5" customHeight="1" x14ac:dyDescent="0.25">
      <c r="A60" s="98">
        <v>51</v>
      </c>
      <c r="B60" s="21">
        <v>16770</v>
      </c>
      <c r="C60" s="75" t="s">
        <v>86</v>
      </c>
      <c r="D60" s="24" t="s">
        <v>12</v>
      </c>
      <c r="E60" s="26">
        <v>200</v>
      </c>
      <c r="F60" s="131">
        <v>25</v>
      </c>
      <c r="G60" s="88"/>
      <c r="H60" s="88"/>
      <c r="I60" s="88"/>
      <c r="J60" s="88"/>
      <c r="K60" s="88"/>
      <c r="L60" s="88"/>
      <c r="M60" s="88"/>
    </row>
    <row r="61" spans="1:13" s="58" customFormat="1" ht="40.5" customHeight="1" x14ac:dyDescent="0.25">
      <c r="A61" s="98">
        <v>52</v>
      </c>
      <c r="B61" s="21">
        <v>16806</v>
      </c>
      <c r="C61" s="75" t="s">
        <v>87</v>
      </c>
      <c r="D61" s="24" t="s">
        <v>12</v>
      </c>
      <c r="E61" s="26">
        <v>300</v>
      </c>
      <c r="F61" s="131" t="s">
        <v>13</v>
      </c>
      <c r="G61" s="88"/>
      <c r="H61" s="88"/>
      <c r="I61" s="88"/>
      <c r="J61" s="88"/>
      <c r="K61" s="88"/>
      <c r="L61" s="88"/>
      <c r="M61" s="88"/>
    </row>
    <row r="62" spans="1:13" s="58" customFormat="1" ht="40.5" customHeight="1" x14ac:dyDescent="0.25">
      <c r="A62" s="98">
        <v>53</v>
      </c>
      <c r="B62" s="21">
        <v>16849</v>
      </c>
      <c r="C62" s="75" t="s">
        <v>100</v>
      </c>
      <c r="D62" s="24" t="s">
        <v>12</v>
      </c>
      <c r="E62" s="26">
        <v>50</v>
      </c>
      <c r="F62" s="131">
        <v>50</v>
      </c>
      <c r="G62" s="88"/>
      <c r="H62" s="88"/>
      <c r="I62" s="88"/>
      <c r="J62" s="88"/>
      <c r="K62" s="88"/>
      <c r="L62" s="88"/>
      <c r="M62" s="88"/>
    </row>
    <row r="63" spans="1:13" s="58" customFormat="1" ht="40.5" customHeight="1" x14ac:dyDescent="0.25">
      <c r="A63" s="98">
        <v>54</v>
      </c>
      <c r="B63" s="21">
        <v>16850</v>
      </c>
      <c r="C63" s="75" t="s">
        <v>101</v>
      </c>
      <c r="D63" s="24" t="s">
        <v>12</v>
      </c>
      <c r="E63" s="26">
        <v>2</v>
      </c>
      <c r="F63" s="131">
        <v>1</v>
      </c>
      <c r="G63" s="88"/>
      <c r="H63" s="88"/>
      <c r="I63" s="88"/>
      <c r="J63" s="88"/>
      <c r="K63" s="88"/>
      <c r="L63" s="88"/>
      <c r="M63" s="88"/>
    </row>
    <row r="64" spans="1:13" s="58" customFormat="1" ht="32.25" customHeight="1" x14ac:dyDescent="0.25">
      <c r="A64" s="98">
        <v>55</v>
      </c>
      <c r="B64" s="21">
        <v>17013</v>
      </c>
      <c r="C64" s="75" t="s">
        <v>17</v>
      </c>
      <c r="D64" s="24" t="s">
        <v>12</v>
      </c>
      <c r="E64" s="26">
        <v>1</v>
      </c>
      <c r="F64" s="131" t="s">
        <v>14</v>
      </c>
      <c r="G64" s="88"/>
      <c r="H64" s="88"/>
      <c r="I64" s="88"/>
      <c r="J64" s="88"/>
      <c r="K64" s="88"/>
      <c r="L64" s="88"/>
      <c r="M64" s="88"/>
    </row>
    <row r="65" spans="1:22" s="58" customFormat="1" ht="40.5" customHeight="1" x14ac:dyDescent="0.25">
      <c r="A65" s="98">
        <v>56</v>
      </c>
      <c r="B65" s="21">
        <v>17015</v>
      </c>
      <c r="C65" s="75" t="s">
        <v>104</v>
      </c>
      <c r="D65" s="23" t="s">
        <v>10</v>
      </c>
      <c r="E65" s="34">
        <v>300</v>
      </c>
      <c r="F65" s="133">
        <v>25</v>
      </c>
      <c r="G65" s="88"/>
      <c r="H65" s="88"/>
      <c r="I65" s="88"/>
      <c r="J65" s="88"/>
      <c r="K65" s="88"/>
      <c r="L65" s="88"/>
      <c r="M65" s="88"/>
    </row>
    <row r="66" spans="1:22" s="58" customFormat="1" ht="40.5" customHeight="1" x14ac:dyDescent="0.25">
      <c r="A66" s="98">
        <v>57</v>
      </c>
      <c r="B66" s="21">
        <v>17155</v>
      </c>
      <c r="C66" s="75" t="s">
        <v>88</v>
      </c>
      <c r="D66" s="24" t="s">
        <v>12</v>
      </c>
      <c r="E66" s="26">
        <v>600</v>
      </c>
      <c r="F66" s="131" t="s">
        <v>13</v>
      </c>
      <c r="G66" s="88"/>
      <c r="H66" s="88"/>
      <c r="I66" s="88"/>
      <c r="J66" s="88"/>
      <c r="K66" s="88"/>
      <c r="L66" s="88"/>
      <c r="M66" s="88"/>
    </row>
    <row r="67" spans="1:22" s="58" customFormat="1" ht="40.5" customHeight="1" x14ac:dyDescent="0.25">
      <c r="A67" s="98">
        <v>58</v>
      </c>
      <c r="B67" s="21">
        <v>17156</v>
      </c>
      <c r="C67" s="75" t="s">
        <v>89</v>
      </c>
      <c r="D67" s="24" t="s">
        <v>12</v>
      </c>
      <c r="E67" s="26">
        <v>100</v>
      </c>
      <c r="F67" s="131">
        <v>25</v>
      </c>
      <c r="G67" s="88"/>
      <c r="H67" s="88"/>
      <c r="I67" s="88"/>
      <c r="J67" s="88"/>
      <c r="K67" s="88"/>
      <c r="L67" s="88"/>
      <c r="M67" s="88"/>
    </row>
    <row r="68" spans="1:22" s="58" customFormat="1" ht="56.25" customHeight="1" x14ac:dyDescent="0.25">
      <c r="A68" s="98">
        <v>59</v>
      </c>
      <c r="B68" s="21">
        <v>17744</v>
      </c>
      <c r="C68" s="77" t="s">
        <v>105</v>
      </c>
      <c r="D68" s="24" t="s">
        <v>12</v>
      </c>
      <c r="E68" s="26">
        <v>3</v>
      </c>
      <c r="F68" s="131">
        <v>1</v>
      </c>
      <c r="G68" s="88"/>
      <c r="H68" s="88"/>
      <c r="I68" s="88"/>
      <c r="J68" s="88"/>
      <c r="K68" s="88"/>
      <c r="L68" s="88"/>
      <c r="M68" s="88"/>
    </row>
    <row r="69" spans="1:22" s="58" customFormat="1" ht="56.25" customHeight="1" x14ac:dyDescent="0.25">
      <c r="A69" s="98">
        <v>60</v>
      </c>
      <c r="B69" s="21">
        <v>18744</v>
      </c>
      <c r="C69" s="75" t="s">
        <v>90</v>
      </c>
      <c r="D69" s="24" t="s">
        <v>12</v>
      </c>
      <c r="E69" s="26">
        <v>60</v>
      </c>
      <c r="F69" s="131">
        <v>20</v>
      </c>
      <c r="G69" s="88"/>
      <c r="H69" s="88"/>
      <c r="I69" s="88"/>
      <c r="J69" s="88"/>
      <c r="K69" s="88"/>
      <c r="L69" s="88"/>
      <c r="M69" s="88"/>
    </row>
    <row r="70" spans="1:22" s="58" customFormat="1" ht="56.25" customHeight="1" x14ac:dyDescent="0.25">
      <c r="A70" s="98">
        <v>61</v>
      </c>
      <c r="B70" s="21">
        <v>18745</v>
      </c>
      <c r="C70" s="75" t="s">
        <v>91</v>
      </c>
      <c r="D70" s="24" t="s">
        <v>12</v>
      </c>
      <c r="E70" s="26">
        <v>75</v>
      </c>
      <c r="F70" s="131">
        <v>25</v>
      </c>
      <c r="G70" s="88"/>
      <c r="H70" s="88"/>
      <c r="I70" s="88"/>
      <c r="J70" s="88"/>
      <c r="K70" s="88"/>
      <c r="L70" s="88"/>
      <c r="M70" s="88"/>
    </row>
    <row r="71" spans="1:22" s="58" customFormat="1" ht="56.25" customHeight="1" x14ac:dyDescent="0.25">
      <c r="A71" s="98">
        <v>62</v>
      </c>
      <c r="B71" s="21">
        <v>18746</v>
      </c>
      <c r="C71" s="75" t="s">
        <v>102</v>
      </c>
      <c r="D71" s="24" t="s">
        <v>12</v>
      </c>
      <c r="E71" s="26">
        <v>2</v>
      </c>
      <c r="F71" s="131">
        <v>2</v>
      </c>
      <c r="G71" s="88"/>
      <c r="H71" s="88"/>
      <c r="I71" s="88"/>
      <c r="J71" s="88"/>
      <c r="K71" s="88"/>
      <c r="L71" s="88"/>
      <c r="M71" s="88"/>
    </row>
    <row r="72" spans="1:22" s="58" customFormat="1" ht="40.5" customHeight="1" x14ac:dyDescent="0.25">
      <c r="A72" s="98">
        <v>63</v>
      </c>
      <c r="B72" s="30" t="s">
        <v>42</v>
      </c>
      <c r="C72" s="75" t="s">
        <v>92</v>
      </c>
      <c r="D72" s="24" t="s">
        <v>18</v>
      </c>
      <c r="E72" s="33">
        <v>3</v>
      </c>
      <c r="F72" s="134">
        <v>1</v>
      </c>
      <c r="G72" s="88"/>
      <c r="H72" s="88"/>
      <c r="I72" s="88"/>
      <c r="J72" s="88"/>
      <c r="K72" s="88"/>
      <c r="L72" s="88"/>
      <c r="M72" s="88"/>
    </row>
    <row r="73" spans="1:22" s="58" customFormat="1" ht="40.5" customHeight="1" thickBot="1" x14ac:dyDescent="0.3">
      <c r="A73" s="135">
        <v>64</v>
      </c>
      <c r="B73" s="136" t="s">
        <v>42</v>
      </c>
      <c r="C73" s="137" t="s">
        <v>103</v>
      </c>
      <c r="D73" s="138" t="s">
        <v>12</v>
      </c>
      <c r="E73" s="139">
        <v>4</v>
      </c>
      <c r="F73" s="140">
        <v>2</v>
      </c>
      <c r="G73" s="88"/>
      <c r="H73" s="88"/>
      <c r="I73" s="88"/>
      <c r="J73" s="88"/>
      <c r="K73" s="88"/>
      <c r="L73" s="88"/>
      <c r="M73" s="88"/>
    </row>
    <row r="77" spans="1:22" s="57" customFormat="1" ht="14.25" x14ac:dyDescent="0.2">
      <c r="A77" s="55"/>
      <c r="B77" s="59"/>
      <c r="C77" s="43"/>
      <c r="E77" s="56"/>
      <c r="F77" s="56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 s="57" customFormat="1" ht="15.75" customHeight="1" x14ac:dyDescent="0.2">
      <c r="A78" s="55"/>
      <c r="B78" s="59"/>
      <c r="C78" s="43"/>
      <c r="E78" s="56"/>
      <c r="F78" s="56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 s="57" customFormat="1" ht="14.25" x14ac:dyDescent="0.2">
      <c r="A79" s="55"/>
      <c r="B79" s="59"/>
      <c r="C79" s="44"/>
      <c r="E79" s="56"/>
      <c r="F79" s="56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</sheetData>
  <mergeCells count="8">
    <mergeCell ref="A2:F2"/>
    <mergeCell ref="A4:F4"/>
    <mergeCell ref="A7:A8"/>
    <mergeCell ref="B7:B8"/>
    <mergeCell ref="C7:C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Lotto 5  - Kit chimica acque</vt:lpstr>
      <vt:lpstr>Lotto 5  - Dett. Off. x pdf</vt:lpstr>
      <vt:lpstr>Lotto 5  - Fabbisogni x pdf</vt:lpstr>
      <vt:lpstr>'Lotto 5  - Dett. Off. x pdf'!Area_stampa</vt:lpstr>
      <vt:lpstr>'Lotto 5  - Fabbisogni x pdf'!Area_stampa</vt:lpstr>
      <vt:lpstr>'Lotto 5  - Kit chimica acque'!Area_stampa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Luigi Verdura</cp:lastModifiedBy>
  <cp:lastPrinted>2024-03-18T15:39:28Z</cp:lastPrinted>
  <dcterms:created xsi:type="dcterms:W3CDTF">2012-06-08T12:37:24Z</dcterms:created>
  <dcterms:modified xsi:type="dcterms:W3CDTF">2024-03-18T15:43:36Z</dcterms:modified>
</cp:coreProperties>
</file>