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8EE1C02A-C2A0-4EE4-BAAB-2E0A80AB8B27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6 - Ceppi microb. e antis" sheetId="30" r:id="rId1"/>
  </sheets>
  <definedNames>
    <definedName name="_xlnm._FilterDatabase" localSheetId="0" hidden="1">'Lotto 6 - Ceppi microb. e antis'!$A$10:$L$36</definedName>
    <definedName name="_xlnm.Print_Titles" localSheetId="0">'Lotto 6 - Ceppi microb. e antis'!$1:$10</definedName>
  </definedNames>
  <calcPr calcId="191029" iterateDelta="1E-4"/>
</workbook>
</file>

<file path=xl/calcChain.xml><?xml version="1.0" encoding="utf-8"?>
<calcChain xmlns="http://schemas.openxmlformats.org/spreadsheetml/2006/main">
  <c r="L11" i="30" l="1"/>
  <c r="L25" i="30" l="1"/>
  <c r="L21" i="30" l="1"/>
  <c r="L22" i="30"/>
  <c r="L23" i="30"/>
  <c r="L24" i="30"/>
  <c r="L26" i="30"/>
  <c r="L20" i="30"/>
  <c r="L19" i="30" l="1"/>
  <c r="F32" i="30" l="1"/>
  <c r="L12" i="30"/>
  <c r="L15" i="30"/>
  <c r="L18" i="30"/>
  <c r="L27" i="30"/>
  <c r="L13" i="30"/>
  <c r="L14" i="30"/>
  <c r="L16" i="30"/>
  <c r="L17" i="30"/>
  <c r="J28" i="30" l="1"/>
  <c r="J30" i="30" s="1"/>
  <c r="F31" i="30" s="1"/>
</calcChain>
</file>

<file path=xl/sharedStrings.xml><?xml version="1.0" encoding="utf-8"?>
<sst xmlns="http://schemas.openxmlformats.org/spreadsheetml/2006/main" count="74" uniqueCount="60">
  <si>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</si>
  <si>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</si>
  <si>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</si>
  <si>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</si>
  <si>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</si>
  <si>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</si>
  <si>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</si>
  <si>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</si>
  <si>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</si>
  <si>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</si>
  <si>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</si>
  <si>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</si>
  <si>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</si>
  <si>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</si>
  <si>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</si>
  <si>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</si>
  <si>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</si>
  <si>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</si>
  <si>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</si>
  <si>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</si>
  <si>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</si>
  <si>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</si>
  <si>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</si>
  <si>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</si>
  <si>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</si>
  <si>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</si>
  <si>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</si>
  <si>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</si>
  <si>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</si>
  <si>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</si>
  <si>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</si>
  <si>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 xml:space="preserve"> /</t>
  </si>
  <si>
    <t>H</t>
  </si>
  <si>
    <t>ml</t>
  </si>
  <si>
    <t>Fabbisogno / Confez. Offerto 
X Prezzo confez.ne
(colonne: D / F x K)</t>
  </si>
  <si>
    <t>Totale colonna L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</si>
  <si>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</si>
  <si>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</si>
  <si>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</si>
  <si>
    <t>LOTTO 6:  "CEPPI MICROBICI E ANTISIERI PER ANALISI MICROBIOLOGICHE"</t>
  </si>
  <si>
    <t>ml.</t>
  </si>
  <si>
    <t xml:space="preserve">Antisiero ciliare polivalente omnicomprensivo per la fase 1 e 2 </t>
  </si>
  <si>
    <t>(somma colonna L da Rif. 1 a 17)</t>
  </si>
  <si>
    <t xml:space="preserve">nr. pellets </t>
  </si>
  <si>
    <r>
      <t>Ceppo ATCC 10231</t>
    </r>
    <r>
      <rPr>
        <sz val="14"/>
        <color indexed="8"/>
        <rFont val="Arial"/>
        <family val="2"/>
      </rPr>
      <t xml:space="preserve"> Candida albicans in pellets </t>
    </r>
  </si>
  <si>
    <t xml:space="preserve">Ceppo batterico ATCC 12228 Staphylococcus epidermidis  in pellets </t>
  </si>
  <si>
    <t xml:space="preserve">Ceppo batterico ATCC 13048  Enterobacter aerogenes in pellets  </t>
  </si>
  <si>
    <t xml:space="preserve">Ceppo batterico ATCC 13124 Clostridium perfringens in pellets  </t>
  </si>
  <si>
    <t xml:space="preserve">Ceppo batterico ATCC 14028 Salmonella typhimurium in pellets </t>
  </si>
  <si>
    <t>Ceppo batterico ATCC 25922 Escherichia coli in pellets</t>
  </si>
  <si>
    <t xml:space="preserve">Ceppo batterico ATCC 25923 Staphylococcus aureus in pellets  </t>
  </si>
  <si>
    <t>Ceppo batterico ATCC 27853 Pseudomonas aeruginosa in pellets</t>
  </si>
  <si>
    <r>
      <t xml:space="preserve">Ceppo batterico ATCC </t>
    </r>
    <r>
      <rPr>
        <sz val="14"/>
        <color indexed="8"/>
        <rFont val="Arial"/>
        <family val="2"/>
      </rPr>
      <t xml:space="preserve">29212 Enterococcus faecalis in pellets </t>
    </r>
  </si>
  <si>
    <t xml:space="preserve">Ceppo batterico ATCC 33152 Legionella pneumophila  in pellets  </t>
  </si>
  <si>
    <t xml:space="preserve">Ceppo batterico ATCC 33217 Legionella bozemani in pellets   </t>
  </si>
  <si>
    <t xml:space="preserve">Ceppo batterico ATCC 6633 BACILLUS SUBTILIS in pellets  </t>
  </si>
  <si>
    <t xml:space="preserve">Ceppo batterico NCTC 11322  Campylobacter jejuni in pellets </t>
  </si>
  <si>
    <t xml:space="preserve">Ceppo batterico NCTC 506 Clostridium bifermentas in pellets </t>
  </si>
  <si>
    <t>Ceppo batterico ATCC 27156 Citrobacter koseri in pellets</t>
  </si>
  <si>
    <t xml:space="preserve">Antisiero per Salmonella ONNIVALENTE (A - 67)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</si>
</sst>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71" formatCode="&quot;ml. &quot;#,##0"/>
    <numFmt numFmtId="172" formatCode="&quot;nr.&quot;\ #,##0\ &quot;Pellets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26" fillId="0" borderId="0"/>
  </cellStyleXfs>
  <cellXfs count="112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171" fontId="11" fillId="0" borderId="1" xfId="2" applyNumberFormat="1" applyFont="1" applyFill="1" applyBorder="1" applyAlignment="1">
      <alignment horizontal="center" vertical="center" wrapText="1"/>
    </xf>
    <xf numFmtId="0" fontId="11" fillId="0" borderId="29" xfId="2" applyFont="1" applyFill="1" applyBorder="1" applyAlignment="1" applyProtection="1">
      <alignment horizontal="center" vertical="center" wrapText="1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2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center" vertical="center"/>
    </xf>
    <xf numFmtId="165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/>
    </xf>
    <xf numFmtId="165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/>
    </xf>
    <xf numFmtId="165" fontId="11" fillId="0" borderId="35" xfId="0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27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left" vertical="center" wrapText="1"/>
    </xf>
    <xf numFmtId="0" fontId="27" fillId="0" borderId="1" xfId="2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horizontal="center" vertical="center" wrapText="1"/>
    </xf>
    <xf numFmtId="172" fontId="27" fillId="0" borderId="1" xfId="2" applyNumberFormat="1" applyFont="1" applyFill="1" applyBorder="1" applyAlignment="1" applyProtection="1">
      <alignment horizontal="center" vertical="center" wrapText="1"/>
    </xf>
    <xf numFmtId="172" fontId="9" fillId="11" borderId="28" xfId="2" applyNumberFormat="1" applyFont="1" applyFill="1" applyBorder="1" applyAlignment="1">
      <alignment horizontal="center" vertical="center" wrapText="1"/>
    </xf>
    <xf numFmtId="172" fontId="9" fillId="11" borderId="1" xfId="2" applyNumberFormat="1" applyFont="1" applyFill="1" applyBorder="1" applyAlignment="1">
      <alignment horizontal="center" vertical="center" wrapText="1"/>
    </xf>
    <xf numFmtId="172" fontId="9" fillId="0" borderId="1" xfId="2" applyNumberFormat="1" applyFont="1" applyFill="1" applyBorder="1" applyAlignment="1" applyProtection="1">
      <alignment horizontal="center" vertical="center" wrapText="1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166" fontId="25" fillId="4" borderId="4" xfId="0" applyNumberFormat="1" applyFont="1" applyFill="1" applyBorder="1" applyAlignment="1" applyProtection="1">
      <alignment horizontal="center" vertical="center" wrapText="1"/>
    </xf>
    <xf numFmtId="166" fontId="25" fillId="4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5" fillId="8" borderId="4" xfId="0" applyNumberFormat="1" applyFont="1" applyFill="1" applyBorder="1" applyAlignment="1" applyProtection="1">
      <alignment horizontal="center" vertical="center" wrapText="1"/>
    </xf>
    <xf numFmtId="49" fontId="25" fillId="8" borderId="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2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horizontal="center" vertical="center" wrapText="1"/>
    </xf>
    <xf numFmtId="167" fontId="12" fillId="0" borderId="26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9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</cellXfs>
  <cellStyles count="3">
    <cellStyle name="Normale" xfId="0" builtinId="0"/>
    <cellStyle name="Normale 2" xfId="2" xr:uid="{00000000-0005-0000-0000-000002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A4" zoomScale="80" zoomScaleNormal="80" workbookViewId="0">
      <selection activeCell="E39" sqref="E39"/>
    </sheetView>
  </sheetViews>
  <sheetFormatPr defaultColWidth="19.85546875" defaultRowHeight="15.75" x14ac:dyDescent="0.25"/>
  <cols>
    <col min="1" max="1" width="6.28515625" style="22" customWidth="1"/>
    <col min="2" max="2" width="48.28515625" style="39" customWidth="1"/>
    <col min="3" max="3" width="13" style="39" customWidth="1"/>
    <col min="4" max="4" width="17.42578125" style="37" customWidth="1"/>
    <col min="5" max="5" width="22.42578125" style="37" customWidth="1"/>
    <col min="6" max="6" width="19.85546875" style="37" customWidth="1"/>
    <col min="7" max="7" width="24.5703125" style="40" customWidth="1"/>
    <col min="8" max="11" width="19.85546875" style="40" customWidth="1"/>
    <col min="12" max="12" width="37.42578125" style="37" customWidth="1"/>
    <col min="13" max="13" width="19.85546875" style="22" customWidth="1"/>
    <col min="14" max="16384" width="19.85546875" style="22"/>
  </cols>
  <sheetData>
    <row r="1" spans="1:17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7" s="1" customFormat="1" ht="38.25" customHeight="1" x14ac:dyDescent="0.2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7" s="1" customFormat="1" ht="29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7" s="1" customFormat="1" ht="29.2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7" s="1" customFormat="1" ht="23.25" x14ac:dyDescent="0.25">
      <c r="A5" s="6"/>
      <c r="K5" s="3"/>
      <c r="L5" s="21"/>
    </row>
    <row r="6" spans="1:17" s="1" customFormat="1" ht="26.25" customHeight="1" x14ac:dyDescent="0.25">
      <c r="B6" s="19" t="s">
        <v>1</v>
      </c>
      <c r="C6" s="74"/>
      <c r="D6" s="74"/>
      <c r="E6" s="74"/>
      <c r="F6" s="74"/>
      <c r="G6" s="74"/>
      <c r="H6" s="6"/>
      <c r="I6" s="6"/>
      <c r="J6" s="6"/>
      <c r="K6" s="6"/>
      <c r="L6" s="21"/>
    </row>
    <row r="7" spans="1:17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7" ht="44.25" customHeight="1" x14ac:dyDescent="0.25">
      <c r="A8" s="75" t="s">
        <v>2</v>
      </c>
      <c r="B8" s="75" t="s">
        <v>3</v>
      </c>
      <c r="C8" s="77" t="s">
        <v>4</v>
      </c>
      <c r="D8" s="79" t="s">
        <v>28</v>
      </c>
      <c r="E8" s="72" t="s">
        <v>5</v>
      </c>
      <c r="F8" s="72" t="s">
        <v>6</v>
      </c>
      <c r="G8" s="66" t="s">
        <v>7</v>
      </c>
      <c r="H8" s="66" t="s">
        <v>8</v>
      </c>
      <c r="I8" s="68" t="s">
        <v>9</v>
      </c>
      <c r="J8" s="68" t="s">
        <v>10</v>
      </c>
      <c r="K8" s="72" t="s">
        <v>11</v>
      </c>
      <c r="L8" s="17" t="s">
        <v>12</v>
      </c>
    </row>
    <row r="9" spans="1:17" ht="77.25" customHeight="1" thickBot="1" x14ac:dyDescent="0.3">
      <c r="A9" s="76"/>
      <c r="B9" s="76"/>
      <c r="C9" s="78"/>
      <c r="D9" s="80"/>
      <c r="E9" s="73"/>
      <c r="F9" s="73"/>
      <c r="G9" s="67"/>
      <c r="H9" s="67"/>
      <c r="I9" s="69"/>
      <c r="J9" s="69"/>
      <c r="K9" s="73"/>
      <c r="L9" s="18" t="s">
        <v>34</v>
      </c>
    </row>
    <row r="10" spans="1:17" s="23" customFormat="1" ht="24.75" customHeight="1" thickBot="1" x14ac:dyDescent="0.3">
      <c r="A10" s="41" t="s">
        <v>13</v>
      </c>
      <c r="B10" s="41" t="s">
        <v>14</v>
      </c>
      <c r="C10" s="42" t="s">
        <v>15</v>
      </c>
      <c r="D10" s="42" t="s">
        <v>16</v>
      </c>
      <c r="E10" s="42" t="s">
        <v>17</v>
      </c>
      <c r="F10" s="41" t="s">
        <v>18</v>
      </c>
      <c r="G10" s="41" t="s">
        <v>19</v>
      </c>
      <c r="H10" s="41" t="s">
        <v>32</v>
      </c>
      <c r="I10" s="41" t="s">
        <v>20</v>
      </c>
      <c r="J10" s="41" t="s">
        <v>21</v>
      </c>
      <c r="K10" s="41" t="s">
        <v>22</v>
      </c>
      <c r="L10" s="41" t="s">
        <v>23</v>
      </c>
      <c r="N10" s="22"/>
      <c r="O10" s="22"/>
      <c r="P10" s="22"/>
      <c r="Q10" s="22"/>
    </row>
    <row r="11" spans="1:17" ht="49.5" customHeight="1" x14ac:dyDescent="0.25">
      <c r="A11" s="51">
        <v>1</v>
      </c>
      <c r="B11" s="57" t="s">
        <v>44</v>
      </c>
      <c r="C11" s="58" t="s">
        <v>43</v>
      </c>
      <c r="D11" s="62">
        <v>20</v>
      </c>
      <c r="E11" s="62">
        <v>10</v>
      </c>
      <c r="F11" s="63"/>
      <c r="G11" s="46"/>
      <c r="H11" s="46"/>
      <c r="I11" s="47"/>
      <c r="J11" s="48"/>
      <c r="K11" s="47"/>
      <c r="L11" s="52" t="e">
        <f>D11/F11*K11</f>
        <v>#DIV/0!</v>
      </c>
    </row>
    <row r="12" spans="1:17" ht="49.5" customHeight="1" x14ac:dyDescent="0.25">
      <c r="A12" s="53">
        <v>2</v>
      </c>
      <c r="B12" s="59" t="s">
        <v>45</v>
      </c>
      <c r="C12" s="58" t="s">
        <v>43</v>
      </c>
      <c r="D12" s="62">
        <v>80</v>
      </c>
      <c r="E12" s="62">
        <v>10</v>
      </c>
      <c r="F12" s="64"/>
      <c r="G12" s="46"/>
      <c r="H12" s="46"/>
      <c r="I12" s="47"/>
      <c r="J12" s="48"/>
      <c r="K12" s="47"/>
      <c r="L12" s="54" t="e">
        <f t="shared" ref="L12:L27" si="0">D12/F12*K12</f>
        <v>#DIV/0!</v>
      </c>
    </row>
    <row r="13" spans="1:17" ht="49.5" customHeight="1" x14ac:dyDescent="0.25">
      <c r="A13" s="53">
        <v>3</v>
      </c>
      <c r="B13" s="59" t="s">
        <v>46</v>
      </c>
      <c r="C13" s="58" t="s">
        <v>43</v>
      </c>
      <c r="D13" s="62">
        <v>60</v>
      </c>
      <c r="E13" s="62">
        <v>10</v>
      </c>
      <c r="F13" s="64"/>
      <c r="G13" s="46"/>
      <c r="H13" s="46"/>
      <c r="I13" s="47"/>
      <c r="J13" s="48"/>
      <c r="K13" s="47"/>
      <c r="L13" s="54" t="e">
        <f t="shared" si="0"/>
        <v>#DIV/0!</v>
      </c>
    </row>
    <row r="14" spans="1:17" ht="49.5" customHeight="1" x14ac:dyDescent="0.25">
      <c r="A14" s="53">
        <v>4</v>
      </c>
      <c r="B14" s="59" t="s">
        <v>47</v>
      </c>
      <c r="C14" s="58" t="s">
        <v>43</v>
      </c>
      <c r="D14" s="62">
        <v>60</v>
      </c>
      <c r="E14" s="62">
        <v>10</v>
      </c>
      <c r="F14" s="64"/>
      <c r="G14" s="46"/>
      <c r="H14" s="46"/>
      <c r="I14" s="47"/>
      <c r="J14" s="48"/>
      <c r="K14" s="47"/>
      <c r="L14" s="54" t="e">
        <f t="shared" si="0"/>
        <v>#DIV/0!</v>
      </c>
    </row>
    <row r="15" spans="1:17" s="36" customFormat="1" ht="49.5" customHeight="1" x14ac:dyDescent="0.25">
      <c r="A15" s="53">
        <v>5</v>
      </c>
      <c r="B15" s="60" t="s">
        <v>48</v>
      </c>
      <c r="C15" s="58" t="s">
        <v>43</v>
      </c>
      <c r="D15" s="62">
        <v>70</v>
      </c>
      <c r="E15" s="62">
        <v>10</v>
      </c>
      <c r="F15" s="64"/>
      <c r="G15" s="46"/>
      <c r="H15" s="46"/>
      <c r="I15" s="47"/>
      <c r="J15" s="48"/>
      <c r="K15" s="47"/>
      <c r="L15" s="54" t="e">
        <f t="shared" si="0"/>
        <v>#DIV/0!</v>
      </c>
      <c r="N15" s="22"/>
      <c r="O15" s="22"/>
      <c r="P15" s="22"/>
      <c r="Q15" s="22"/>
    </row>
    <row r="16" spans="1:17" ht="49.5" customHeight="1" x14ac:dyDescent="0.25">
      <c r="A16" s="53">
        <v>6</v>
      </c>
      <c r="B16" s="60" t="s">
        <v>49</v>
      </c>
      <c r="C16" s="58" t="s">
        <v>43</v>
      </c>
      <c r="D16" s="62">
        <v>80</v>
      </c>
      <c r="E16" s="62">
        <v>10</v>
      </c>
      <c r="F16" s="64"/>
      <c r="G16" s="46"/>
      <c r="H16" s="46"/>
      <c r="I16" s="47"/>
      <c r="J16" s="48"/>
      <c r="K16" s="47"/>
      <c r="L16" s="54" t="e">
        <f t="shared" si="0"/>
        <v>#DIV/0!</v>
      </c>
    </row>
    <row r="17" spans="1:12" ht="49.5" customHeight="1" x14ac:dyDescent="0.25">
      <c r="A17" s="53">
        <v>7</v>
      </c>
      <c r="B17" s="60" t="s">
        <v>50</v>
      </c>
      <c r="C17" s="58" t="s">
        <v>43</v>
      </c>
      <c r="D17" s="62">
        <v>80</v>
      </c>
      <c r="E17" s="62">
        <v>10</v>
      </c>
      <c r="F17" s="64"/>
      <c r="G17" s="46"/>
      <c r="H17" s="46"/>
      <c r="I17" s="47"/>
      <c r="J17" s="48"/>
      <c r="K17" s="47"/>
      <c r="L17" s="54" t="e">
        <f t="shared" si="0"/>
        <v>#DIV/0!</v>
      </c>
    </row>
    <row r="18" spans="1:12" ht="49.5" customHeight="1" x14ac:dyDescent="0.25">
      <c r="A18" s="53">
        <v>8</v>
      </c>
      <c r="B18" s="57" t="s">
        <v>51</v>
      </c>
      <c r="C18" s="58" t="s">
        <v>43</v>
      </c>
      <c r="D18" s="62">
        <v>70</v>
      </c>
      <c r="E18" s="62">
        <v>10</v>
      </c>
      <c r="F18" s="64"/>
      <c r="G18" s="46"/>
      <c r="H18" s="46"/>
      <c r="I18" s="47"/>
      <c r="J18" s="48"/>
      <c r="K18" s="47"/>
      <c r="L18" s="54" t="e">
        <f t="shared" si="0"/>
        <v>#DIV/0!</v>
      </c>
    </row>
    <row r="19" spans="1:12" ht="49.5" customHeight="1" x14ac:dyDescent="0.25">
      <c r="A19" s="53">
        <v>9</v>
      </c>
      <c r="B19" s="59" t="s">
        <v>52</v>
      </c>
      <c r="C19" s="58" t="s">
        <v>43</v>
      </c>
      <c r="D19" s="62">
        <v>80</v>
      </c>
      <c r="E19" s="62">
        <v>10</v>
      </c>
      <c r="F19" s="64"/>
      <c r="G19" s="46"/>
      <c r="H19" s="46"/>
      <c r="I19" s="47"/>
      <c r="J19" s="48"/>
      <c r="K19" s="47"/>
      <c r="L19" s="54" t="e">
        <f>D19/F19*K19</f>
        <v>#DIV/0!</v>
      </c>
    </row>
    <row r="20" spans="1:12" ht="49.5" customHeight="1" x14ac:dyDescent="0.25">
      <c r="A20" s="53">
        <v>10</v>
      </c>
      <c r="B20" s="59" t="s">
        <v>53</v>
      </c>
      <c r="C20" s="58" t="s">
        <v>43</v>
      </c>
      <c r="D20" s="62">
        <v>20</v>
      </c>
      <c r="E20" s="62">
        <v>10</v>
      </c>
      <c r="F20" s="64"/>
      <c r="G20" s="46"/>
      <c r="H20" s="46"/>
      <c r="I20" s="47"/>
      <c r="J20" s="48"/>
      <c r="K20" s="47"/>
      <c r="L20" s="56" t="e">
        <f t="shared" ref="L20:L26" si="1">D20/F20*K20</f>
        <v>#DIV/0!</v>
      </c>
    </row>
    <row r="21" spans="1:12" ht="49.5" customHeight="1" x14ac:dyDescent="0.25">
      <c r="A21" s="53">
        <v>11</v>
      </c>
      <c r="B21" s="60" t="s">
        <v>54</v>
      </c>
      <c r="C21" s="58" t="s">
        <v>43</v>
      </c>
      <c r="D21" s="62">
        <v>10</v>
      </c>
      <c r="E21" s="62">
        <v>10</v>
      </c>
      <c r="F21" s="64"/>
      <c r="G21" s="46"/>
      <c r="H21" s="46"/>
      <c r="I21" s="47"/>
      <c r="J21" s="48"/>
      <c r="K21" s="47"/>
      <c r="L21" s="56" t="e">
        <f t="shared" si="1"/>
        <v>#DIV/0!</v>
      </c>
    </row>
    <row r="22" spans="1:12" ht="49.5" customHeight="1" x14ac:dyDescent="0.25">
      <c r="A22" s="53">
        <v>12</v>
      </c>
      <c r="B22" s="60" t="s">
        <v>55</v>
      </c>
      <c r="C22" s="58" t="s">
        <v>43</v>
      </c>
      <c r="D22" s="62">
        <v>20</v>
      </c>
      <c r="E22" s="62">
        <v>10</v>
      </c>
      <c r="F22" s="64"/>
      <c r="G22" s="46"/>
      <c r="H22" s="46"/>
      <c r="I22" s="47"/>
      <c r="J22" s="48"/>
      <c r="K22" s="47"/>
      <c r="L22" s="56" t="e">
        <f t="shared" si="1"/>
        <v>#DIV/0!</v>
      </c>
    </row>
    <row r="23" spans="1:12" ht="49.5" customHeight="1" x14ac:dyDescent="0.25">
      <c r="A23" s="53">
        <v>13</v>
      </c>
      <c r="B23" s="57" t="s">
        <v>56</v>
      </c>
      <c r="C23" s="58" t="s">
        <v>43</v>
      </c>
      <c r="D23" s="65">
        <v>10</v>
      </c>
      <c r="E23" s="62">
        <v>10</v>
      </c>
      <c r="F23" s="64"/>
      <c r="G23" s="46"/>
      <c r="H23" s="46"/>
      <c r="I23" s="47"/>
      <c r="J23" s="48"/>
      <c r="K23" s="47"/>
      <c r="L23" s="56" t="e">
        <f t="shared" si="1"/>
        <v>#DIV/0!</v>
      </c>
    </row>
    <row r="24" spans="1:12" ht="49.5" customHeight="1" x14ac:dyDescent="0.25">
      <c r="A24" s="53">
        <v>14</v>
      </c>
      <c r="B24" s="57" t="s">
        <v>57</v>
      </c>
      <c r="C24" s="58" t="s">
        <v>43</v>
      </c>
      <c r="D24" s="65">
        <v>90</v>
      </c>
      <c r="E24" s="62">
        <v>10</v>
      </c>
      <c r="F24" s="64"/>
      <c r="G24" s="46"/>
      <c r="H24" s="46"/>
      <c r="I24" s="47"/>
      <c r="J24" s="48"/>
      <c r="K24" s="47"/>
      <c r="L24" s="56" t="e">
        <f t="shared" si="1"/>
        <v>#DIV/0!</v>
      </c>
    </row>
    <row r="25" spans="1:12" ht="49.5" customHeight="1" x14ac:dyDescent="0.25">
      <c r="A25" s="53">
        <v>15</v>
      </c>
      <c r="B25" s="57" t="s">
        <v>58</v>
      </c>
      <c r="C25" s="58" t="s">
        <v>43</v>
      </c>
      <c r="D25" s="65">
        <v>10</v>
      </c>
      <c r="E25" s="62">
        <v>10</v>
      </c>
      <c r="F25" s="64"/>
      <c r="G25" s="46"/>
      <c r="H25" s="46"/>
      <c r="I25" s="47"/>
      <c r="J25" s="48"/>
      <c r="K25" s="47"/>
      <c r="L25" s="56" t="e">
        <f t="shared" si="1"/>
        <v>#DIV/0!</v>
      </c>
    </row>
    <row r="26" spans="1:12" ht="49.5" customHeight="1" x14ac:dyDescent="0.25">
      <c r="A26" s="53">
        <v>16</v>
      </c>
      <c r="B26" s="57" t="s">
        <v>59</v>
      </c>
      <c r="C26" s="45" t="s">
        <v>33</v>
      </c>
      <c r="D26" s="44">
        <v>20</v>
      </c>
      <c r="E26" s="44">
        <v>1</v>
      </c>
      <c r="F26" s="49"/>
      <c r="G26" s="46"/>
      <c r="H26" s="46"/>
      <c r="I26" s="47"/>
      <c r="J26" s="48"/>
      <c r="K26" s="47"/>
      <c r="L26" s="56" t="e">
        <f t="shared" si="1"/>
        <v>#DIV/0!</v>
      </c>
    </row>
    <row r="27" spans="1:12" ht="49.5" customHeight="1" thickBot="1" x14ac:dyDescent="0.3">
      <c r="A27" s="55">
        <v>17</v>
      </c>
      <c r="B27" s="57" t="s">
        <v>41</v>
      </c>
      <c r="C27" s="61" t="s">
        <v>40</v>
      </c>
      <c r="D27" s="44">
        <v>20</v>
      </c>
      <c r="E27" s="44">
        <v>1</v>
      </c>
      <c r="F27" s="49"/>
      <c r="G27" s="46"/>
      <c r="H27" s="46"/>
      <c r="I27" s="47"/>
      <c r="J27" s="48"/>
      <c r="K27" s="47"/>
      <c r="L27" s="56" t="e">
        <f t="shared" si="0"/>
        <v>#DIV/0!</v>
      </c>
    </row>
    <row r="28" spans="1:12" ht="18" x14ac:dyDescent="0.25">
      <c r="A28" s="106" t="s">
        <v>31</v>
      </c>
      <c r="B28" s="107"/>
      <c r="C28" s="107"/>
      <c r="D28" s="107"/>
      <c r="E28" s="107"/>
      <c r="F28" s="107"/>
      <c r="G28" s="108"/>
      <c r="H28" s="86" t="s">
        <v>35</v>
      </c>
      <c r="I28" s="87"/>
      <c r="J28" s="88" t="e">
        <f>SUM(L11:L27)</f>
        <v>#DIV/0!</v>
      </c>
      <c r="K28" s="88"/>
      <c r="L28" s="89"/>
    </row>
    <row r="29" spans="1:12" ht="25.5" customHeight="1" thickBot="1" x14ac:dyDescent="0.3">
      <c r="A29" s="109"/>
      <c r="B29" s="110"/>
      <c r="C29" s="110"/>
      <c r="D29" s="110"/>
      <c r="E29" s="110"/>
      <c r="F29" s="110"/>
      <c r="G29" s="111"/>
      <c r="H29" s="92" t="s">
        <v>42</v>
      </c>
      <c r="I29" s="93"/>
      <c r="J29" s="90"/>
      <c r="K29" s="90"/>
      <c r="L29" s="91"/>
    </row>
    <row r="30" spans="1:12" ht="44.25" customHeight="1" x14ac:dyDescent="0.25">
      <c r="A30" s="94" t="s">
        <v>27</v>
      </c>
      <c r="B30" s="95"/>
      <c r="C30" s="95"/>
      <c r="D30" s="95"/>
      <c r="E30" s="96"/>
      <c r="F30" s="97" t="s">
        <v>24</v>
      </c>
      <c r="G30" s="98"/>
      <c r="H30" s="86" t="s">
        <v>26</v>
      </c>
      <c r="I30" s="87"/>
      <c r="J30" s="88" t="e">
        <f>J28*4</f>
        <v>#DIV/0!</v>
      </c>
      <c r="K30" s="88"/>
      <c r="L30" s="89"/>
    </row>
    <row r="31" spans="1:12" ht="40.5" customHeight="1" thickBot="1" x14ac:dyDescent="0.3">
      <c r="A31" s="99">
        <v>100000</v>
      </c>
      <c r="B31" s="100"/>
      <c r="C31" s="100"/>
      <c r="D31" s="100"/>
      <c r="E31" s="101"/>
      <c r="F31" s="102" t="e">
        <f>(100%-(J30*100/A31)%)*100%</f>
        <v>#DIV/0!</v>
      </c>
      <c r="G31" s="103"/>
      <c r="H31" s="104" t="s">
        <v>36</v>
      </c>
      <c r="I31" s="105"/>
      <c r="J31" s="90"/>
      <c r="K31" s="90"/>
      <c r="L31" s="91"/>
    </row>
    <row r="32" spans="1:12" ht="77.45" customHeight="1" thickBot="1" x14ac:dyDescent="0.3">
      <c r="A32" s="81" t="s">
        <v>37</v>
      </c>
      <c r="B32" s="82"/>
      <c r="C32" s="82"/>
      <c r="D32" s="82"/>
      <c r="E32" s="83"/>
      <c r="F32" s="84" t="e">
        <f>AVERAGE(J11:J27)/2</f>
        <v>#DIV/0!</v>
      </c>
      <c r="G32" s="85"/>
      <c r="H32" s="24"/>
      <c r="I32" s="24"/>
      <c r="J32" s="24"/>
      <c r="K32" s="24"/>
      <c r="L32" s="24"/>
    </row>
    <row r="33" spans="1:13" x14ac:dyDescent="0.25">
      <c r="A33" s="7"/>
      <c r="B33" s="8"/>
      <c r="C33" s="8"/>
      <c r="D33" s="9"/>
      <c r="E33" s="9"/>
      <c r="F33" s="10"/>
      <c r="G33" s="11"/>
      <c r="H33" s="2"/>
      <c r="I33" s="2"/>
      <c r="J33" s="2"/>
      <c r="K33" s="3"/>
      <c r="L33" s="25"/>
    </row>
    <row r="34" spans="1:13" ht="18" x14ac:dyDescent="0.25">
      <c r="A34" s="20" t="s">
        <v>38</v>
      </c>
      <c r="B34" s="43"/>
      <c r="C34" s="43"/>
      <c r="D34" s="43"/>
      <c r="E34" s="43"/>
      <c r="F34" s="13"/>
      <c r="G34" s="1"/>
      <c r="H34" s="1"/>
      <c r="I34" s="1"/>
      <c r="J34" s="1"/>
      <c r="K34" s="1"/>
      <c r="L34" s="38"/>
    </row>
    <row r="35" spans="1:13" x14ac:dyDescent="0.25">
      <c r="A35" s="4"/>
      <c r="B35" s="12"/>
      <c r="C35" s="12"/>
      <c r="D35" s="2"/>
      <c r="E35" s="2"/>
      <c r="F35" s="11"/>
      <c r="G35" s="1"/>
      <c r="H35" s="1"/>
      <c r="I35" s="1"/>
      <c r="J35" s="1"/>
      <c r="K35" s="1"/>
      <c r="L35" s="26"/>
    </row>
    <row r="36" spans="1:13" ht="18.75" x14ac:dyDescent="0.25">
      <c r="A36" s="14" t="s">
        <v>25</v>
      </c>
      <c r="B36" s="50"/>
      <c r="C36" s="1"/>
      <c r="D36" s="1"/>
      <c r="E36" s="11"/>
      <c r="F36" s="11"/>
      <c r="G36" s="29"/>
      <c r="H36" s="1"/>
      <c r="J36" s="16" t="s">
        <v>29</v>
      </c>
      <c r="K36" s="1"/>
      <c r="L36" s="1"/>
      <c r="M36" s="37"/>
    </row>
    <row r="37" spans="1:13" ht="18.75" x14ac:dyDescent="0.25">
      <c r="A37" s="15"/>
      <c r="B37" s="1"/>
      <c r="C37" s="1"/>
      <c r="D37" s="2"/>
      <c r="E37" s="1"/>
      <c r="F37" s="1"/>
      <c r="G37" s="30"/>
      <c r="H37" s="11"/>
      <c r="J37" s="16" t="s">
        <v>30</v>
      </c>
      <c r="K37" s="16"/>
      <c r="L37" s="5"/>
      <c r="M37" s="37"/>
    </row>
    <row r="38" spans="1:13" ht="19.5" customHeight="1" x14ac:dyDescent="0.25">
      <c r="F38" s="22"/>
    </row>
    <row r="39" spans="1:13" ht="19.5" customHeight="1" x14ac:dyDescent="0.25">
      <c r="B39" s="22"/>
      <c r="C39" s="22"/>
      <c r="D39" s="22"/>
      <c r="E39" s="22"/>
      <c r="F39" s="22"/>
      <c r="L39" s="38"/>
    </row>
    <row r="40" spans="1:13" x14ac:dyDescent="0.25">
      <c r="H40" s="22"/>
      <c r="I40" s="22"/>
      <c r="L40" s="40"/>
    </row>
    <row r="41" spans="1:13" x14ac:dyDescent="0.25">
      <c r="H41" s="22"/>
      <c r="I41" s="22"/>
      <c r="L41" s="40"/>
    </row>
    <row r="42" spans="1:13" x14ac:dyDescent="0.25">
      <c r="G42" s="22"/>
      <c r="H42" s="22"/>
      <c r="I42" s="22"/>
      <c r="L42" s="40"/>
    </row>
    <row r="43" spans="1:13" x14ac:dyDescent="0.25">
      <c r="G43" s="22"/>
      <c r="H43" s="22"/>
      <c r="I43" s="22"/>
      <c r="L43" s="40"/>
    </row>
    <row r="44" spans="1:13" x14ac:dyDescent="0.25">
      <c r="G44" s="22"/>
      <c r="H44" s="22"/>
      <c r="I44" s="22"/>
      <c r="L44" s="40"/>
    </row>
    <row r="45" spans="1:13" x14ac:dyDescent="0.25">
      <c r="G45" s="22"/>
      <c r="H45" s="22"/>
    </row>
  </sheetData>
  <sheetProtection autoFilter="0"/>
  <autoFilter ref="A10:L36" xr:uid="{00000000-0009-0000-0000-000000000000}"/>
  <mergeCells count="27">
    <mergeCell ref="A32:E32"/>
    <mergeCell ref="F32:G32"/>
    <mergeCell ref="H28:I28"/>
    <mergeCell ref="J28:L29"/>
    <mergeCell ref="H29:I29"/>
    <mergeCell ref="A30:E30"/>
    <mergeCell ref="F30:G30"/>
    <mergeCell ref="H30:I30"/>
    <mergeCell ref="J30:L31"/>
    <mergeCell ref="A31:E31"/>
    <mergeCell ref="F31:G31"/>
    <mergeCell ref="H31:I31"/>
    <mergeCell ref="A28:G29"/>
    <mergeCell ref="G8:G9"/>
    <mergeCell ref="H8:H9"/>
    <mergeCell ref="I8:I9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6 - Ceppi microb. e antis</vt:lpstr>
      <vt:lpstr>'Lotto 6 - Ceppi microb. e antis'!Titoli_stampa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2024-02-29T09:13:54Z</dcterms:modified>
</cp:coreProperties>
</file>