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24226"/>
  <xr:revisionPtr revIDLastSave="0" documentId="13_ncr:1_{F10A0C32-57AD-477B-8B63-74F50E58EC03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Lotto 7 - Sist. id. Batteriche" sheetId="30" r:id="rId1"/>
  </sheets>
  <definedNames>
    <definedName name="_xlnm._FilterDatabase" localSheetId="0" hidden="1">'Lotto 7 - Sist. id. Batteriche'!$A$10:$L$34</definedName>
    <definedName name="_xlnm.Print_Titles" localSheetId="0">'Lotto 7 - Sist. id. Batteriche'!$1:$10</definedName>
  </definedNames>
  <calcPr calcId="191029" iterateDelta="1E-4"/>
</workbook>
</file>

<file path=xl/calcChain.xml><?xml version="1.0" encoding="utf-8"?>
<calcChain xmlns="http://schemas.openxmlformats.org/spreadsheetml/2006/main">
  <c r="L12" i="30" l="1"/>
  <c r="L13" i="30"/>
  <c r="L14" i="30"/>
  <c r="L15" i="30"/>
  <c r="L16" i="30"/>
  <c r="L17" i="30"/>
  <c r="L18" i="30"/>
  <c r="L19" i="30"/>
  <c r="L20" i="30"/>
  <c r="L21" i="30"/>
  <c r="L22" i="30"/>
  <c r="L23" i="30"/>
  <c r="L24" i="30"/>
  <c r="L25" i="30"/>
  <c r="L11" i="30"/>
  <c r="F30" i="30" l="1"/>
  <c r="J26" i="30" l="1"/>
  <c r="J28" i="30" s="1"/>
  <c r="F29" i="30" s="1"/>
</calcChain>
</file>

<file path=xl/sharedStrings.xml><?xml version="1.0" encoding="utf-8"?>
<sst xmlns="http://schemas.openxmlformats.org/spreadsheetml/2006/main" count="70" uniqueCount="58">
  <si>
    <t xml:space="preserve">OFFERTA ECONOMICA  </t>
  </si>
  <si>
    <t>La Ditta</t>
  </si>
  <si>
    <t>Rif.</t>
  </si>
  <si>
    <t>Descrizione prodotto</t>
  </si>
  <si>
    <t xml:space="preserve">Unità misura </t>
  </si>
  <si>
    <t>Confezione richiesta</t>
  </si>
  <si>
    <t>Confezione offerta</t>
  </si>
  <si>
    <t>Marca</t>
  </si>
  <si>
    <t>Codice articolo</t>
  </si>
  <si>
    <t>Prezzo confezione da listino</t>
  </si>
  <si>
    <t>Sconto percentuale applicato al listino</t>
  </si>
  <si>
    <t>Prezzo offerto per confezione                Euro (IVA ESCLUSA)</t>
  </si>
  <si>
    <t>Prezzo totale
Euro (IVA ESCLUSA)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</si>
  <si>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</si>
  <si>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</si>
  <si>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</si>
  <si>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</si>
  <si>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</si>
  <si>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</si>
  <si>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</si>
  <si>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</si>
  <si>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</si>
  <si>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</si>
  <si>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</si>
  <si>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Percentuale di ribasso:</t>
  </si>
  <si>
    <t xml:space="preserve">Data </t>
  </si>
  <si>
    <t>Prezzo compl. di appalto (quadriennale)</t>
  </si>
  <si>
    <t>PREZZO COMPLESSIVO  fissato a base di gara</t>
  </si>
  <si>
    <t xml:space="preserve">Fabbisogno annuo </t>
  </si>
  <si>
    <t xml:space="preserve">Il Rappresentante Legale o persona con potestà legale di firma  </t>
  </si>
  <si>
    <t>(Firmato digitalmente)</t>
  </si>
  <si>
    <t xml:space="preserve"> /</t>
  </si>
  <si>
    <t>H</t>
  </si>
  <si>
    <t>Fabbisogno / Confez. Offerto 
X Prezzo confez.ne
(colonne: D / F x K)</t>
  </si>
  <si>
    <t>Totale colonna L</t>
  </si>
  <si>
    <t>Totale colonna L (fabbisogno annuale)  X 4</t>
  </si>
  <si>
    <t>Sconto percentuale medio, risultante dalla media dei ribassi proposti sul listino/i per eventuale acquisto di prodotti non compresi nell'elenco di gara (media degli sconti colonna J), ridotto del 50% secondo art. 4 del capitolato di gara</t>
  </si>
  <si>
    <r>
      <t>Colonne I, K ed L</t>
    </r>
    <r>
      <rPr>
        <sz val="14"/>
        <rFont val="Arial"/>
        <family val="2"/>
      </rPr>
      <t xml:space="preserve"> - I prezzi sono espressi in cifre, arrotondati a due decimali, I.V.A. esclusa</t>
    </r>
  </si>
  <si>
    <t>ml.</t>
  </si>
  <si>
    <t>Lotto 7:   "SISTEMI DI IDENTIFICAZIONE BATTERICHE"</t>
  </si>
  <si>
    <t>pz.</t>
  </si>
  <si>
    <t xml:space="preserve">MC FARLAND STANDARD _ STANDARD DI OPACITÀ DIFFERENTI (0.5-1-2-3-4-5) - IN FIALA </t>
  </si>
  <si>
    <t>fiala</t>
  </si>
  <si>
    <t xml:space="preserve">OLIO DI PARAFFINA </t>
  </si>
  <si>
    <t xml:space="preserve">IDENTIFICAZIONE  BACILLI GRAM NEGATIVI NON ENTERICI -   con 20 prove biochimiche </t>
  </si>
  <si>
    <t>IDENTIFICAZIONE   STAFILOCOCCHI E MICROCOCCHI IN 24 ORE - con 20 prove biochimiche.</t>
  </si>
  <si>
    <t xml:space="preserve">IDENTIFICAZIONE DI ENTEROBATTERI IN 24 ORE -  con 20 prove biochimiche </t>
  </si>
  <si>
    <t>Reagente per test  Voges - Proskauer IN FIALA</t>
  </si>
  <si>
    <t xml:space="preserve">Reagente per test Triptofano  IN FIALA </t>
  </si>
  <si>
    <t xml:space="preserve">Reagente per test  Nitrati  IN FIALA </t>
  </si>
  <si>
    <t xml:space="preserve">Reagente per test Indolo  IN FIALA </t>
  </si>
  <si>
    <t xml:space="preserve">Reagente per test fosfatasi alcalina  IN FIALA </t>
  </si>
  <si>
    <t>FAST BLUE - IN FIALA</t>
  </si>
  <si>
    <t>Reagente per test dell'Ippurato  IN FIALA</t>
  </si>
  <si>
    <t>IDENTIFICAZIONE CAMPYLOBACTER IN 24 ORE  con 20 prove biochimiche</t>
  </si>
  <si>
    <t xml:space="preserve">Sistema informatico per lettura sistema miniaturizzato identificazione batterica. </t>
  </si>
  <si>
    <t xml:space="preserve">IDENTIFICAZIONE DI BATTERI ANAEROBI IN 4 ORE -  con 32 prove biochimiche </t>
  </si>
  <si>
    <t>(somma colonna L da Rif. 1 a 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</si>
</sst>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&quot;€&quot;\ * #,##0.00_-;\-&quot;€&quot;\ * #,##0.00_-;_-&quot;€&quot;\ * &quot;-&quot;??_-;_-@_-"/>
    <numFmt numFmtId="165" formatCode="&quot;€&quot;\ #,##0.00"/>
    <numFmt numFmtId="166" formatCode="0.0000"/>
    <numFmt numFmtId="167" formatCode="&quot;di €.&quot;#,##0.00&quot; =(IVA ESCLUSA)&quot;"/>
    <numFmt numFmtId="168" formatCode="[$€-410]\ #,##0.00;\-[$€-410]\ #,##0.00"/>
    <numFmt numFmtId="169" formatCode="&quot;pz. &quot;#,##0"/>
    <numFmt numFmtId="170" formatCode="&quot;n.&quot;\ #,##0&quot; fiale&quot;"/>
    <numFmt numFmtId="171" formatCode="&quot;ml. &quot;#,##0"/>
    <numFmt numFmtId="172" formatCode="#,##0\ &quot;nr&quot;"/>
    <numFmt numFmtId="173" formatCode="&quot;pz.&quot;\ #,##0"/>
    <numFmt numFmtId="174" formatCode="&quot;ml.&quot;\ #,##0"/>
    <numFmt numFmtId="175" formatCode="&quot;nr.&quot;\ #,##0\ &quot;Fiale&quot;"/>
  </numFmts>
  <fonts count="28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1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10"/>
      <name val="Calibri"/>
      <family val="2"/>
    </font>
    <font>
      <sz val="10"/>
      <color indexed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i/>
      <sz val="14"/>
      <name val="Arial"/>
      <family val="2"/>
    </font>
    <font>
      <b/>
      <sz val="24"/>
      <name val="Arial"/>
      <family val="2"/>
    </font>
    <font>
      <b/>
      <u/>
      <sz val="24"/>
      <name val="Arial"/>
      <family val="2"/>
    </font>
    <font>
      <sz val="24"/>
      <name val="Calibri"/>
      <family val="2"/>
    </font>
    <font>
      <b/>
      <sz val="24"/>
      <name val="Calibri"/>
      <family val="2"/>
    </font>
    <font>
      <sz val="24"/>
      <color indexed="10"/>
      <name val="Calibri"/>
      <family val="2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sz val="14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41"/>
      </patternFill>
    </fill>
    <fill>
      <patternFill patternType="solid">
        <fgColor theme="0" tint="-0.249977111117893"/>
        <b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3" fillId="0" borderId="0" applyFont="0" applyFill="0" applyBorder="0" applyAlignment="0" applyProtection="0"/>
    <xf numFmtId="0" fontId="26" fillId="0" borderId="0"/>
  </cellStyleXfs>
  <cellXfs count="112">
    <xf numFmtId="0" fontId="0" fillId="0" borderId="0" xfId="0"/>
    <xf numFmtId="0" fontId="0" fillId="0" borderId="0" xfId="0" applyAlignment="1" applyProtection="1">
      <alignment vertical="center"/>
    </xf>
    <xf numFmtId="49" fontId="6" fillId="0" borderId="0" xfId="0" applyNumberFormat="1" applyFont="1" applyFill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3" fontId="0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9" fillId="3" borderId="0" xfId="0" applyFont="1" applyFill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166" fontId="1" fillId="4" borderId="2" xfId="0" applyNumberFormat="1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9" fillId="5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4" fillId="0" borderId="0" xfId="0" applyFont="1" applyBorder="1" applyAlignment="1" applyProtection="1">
      <alignment horizontal="right" vertical="center"/>
    </xf>
    <xf numFmtId="0" fontId="20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 vertical="center"/>
    </xf>
    <xf numFmtId="167" fontId="22" fillId="0" borderId="0" xfId="0" applyNumberFormat="1" applyFont="1" applyBorder="1" applyAlignment="1" applyProtection="1">
      <alignment horizontal="center" vertical="center" wrapText="1"/>
    </xf>
    <xf numFmtId="3" fontId="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vertical="center"/>
    </xf>
    <xf numFmtId="49" fontId="19" fillId="0" borderId="0" xfId="0" applyNumberFormat="1" applyFont="1" applyAlignment="1" applyProtection="1">
      <alignment vertical="center"/>
    </xf>
    <xf numFmtId="49" fontId="21" fillId="0" borderId="0" xfId="0" applyNumberFormat="1" applyFont="1" applyFill="1" applyAlignment="1" applyProtection="1">
      <alignment vertical="center"/>
    </xf>
    <xf numFmtId="49" fontId="21" fillId="0" borderId="0" xfId="0" applyNumberFormat="1" applyFont="1" applyFill="1" applyAlignment="1" applyProtection="1">
      <alignment horizontal="center" vertical="center"/>
    </xf>
    <xf numFmtId="49" fontId="17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vertical="center"/>
    </xf>
    <xf numFmtId="0" fontId="13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/>
    </xf>
    <xf numFmtId="0" fontId="15" fillId="2" borderId="27" xfId="0" applyFont="1" applyFill="1" applyBorder="1" applyAlignment="1" applyProtection="1">
      <alignment horizontal="center" vertical="center" wrapText="1"/>
    </xf>
    <xf numFmtId="0" fontId="15" fillId="7" borderId="27" xfId="0" applyFont="1" applyFill="1" applyBorder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vertical="center"/>
    </xf>
    <xf numFmtId="49" fontId="11" fillId="11" borderId="28" xfId="0" applyNumberFormat="1" applyFont="1" applyFill="1" applyBorder="1" applyAlignment="1" applyProtection="1">
      <alignment horizontal="center" vertical="center" wrapText="1"/>
      <protection locked="0"/>
    </xf>
    <xf numFmtId="168" fontId="11" fillId="11" borderId="28" xfId="1" applyNumberFormat="1" applyFont="1" applyFill="1" applyBorder="1" applyAlignment="1" applyProtection="1">
      <alignment horizontal="center" vertical="center" wrapText="1"/>
      <protection locked="0"/>
    </xf>
    <xf numFmtId="10" fontId="11" fillId="11" borderId="28" xfId="0" applyNumberFormat="1" applyFont="1" applyFill="1" applyBorder="1" applyAlignment="1" applyProtection="1">
      <alignment horizontal="center" vertical="center" wrapText="1"/>
      <protection locked="0"/>
    </xf>
    <xf numFmtId="171" fontId="11" fillId="11" borderId="1" xfId="2" applyNumberFormat="1" applyFont="1" applyFill="1" applyBorder="1" applyAlignment="1">
      <alignment horizontal="center" vertical="center" wrapText="1"/>
    </xf>
    <xf numFmtId="0" fontId="15" fillId="12" borderId="0" xfId="0" applyFont="1" applyFill="1" applyBorder="1" applyAlignment="1" applyProtection="1">
      <alignment vertical="center"/>
      <protection locked="0"/>
    </xf>
    <xf numFmtId="0" fontId="11" fillId="0" borderId="29" xfId="0" applyFont="1" applyFill="1" applyBorder="1" applyAlignment="1" applyProtection="1">
      <alignment horizontal="center" vertical="center"/>
    </xf>
    <xf numFmtId="165" fontId="11" fillId="0" borderId="30" xfId="0" applyNumberFormat="1" applyFont="1" applyFill="1" applyBorder="1" applyAlignment="1" applyProtection="1">
      <alignment horizontal="center" vertical="center" wrapText="1"/>
    </xf>
    <xf numFmtId="0" fontId="11" fillId="0" borderId="31" xfId="0" applyFont="1" applyFill="1" applyBorder="1" applyAlignment="1" applyProtection="1">
      <alignment horizontal="center" vertical="center"/>
    </xf>
    <xf numFmtId="0" fontId="11" fillId="0" borderId="32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27" fillId="0" borderId="1" xfId="2" applyFont="1" applyBorder="1" applyAlignment="1" applyProtection="1">
      <alignment horizontal="left" vertical="center" wrapText="1"/>
    </xf>
    <xf numFmtId="172" fontId="9" fillId="0" borderId="1" xfId="0" applyNumberFormat="1" applyFont="1" applyFill="1" applyBorder="1" applyAlignment="1" applyProtection="1">
      <alignment horizontal="center" vertical="center" wrapText="1"/>
    </xf>
    <xf numFmtId="173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3" fontId="9" fillId="0" borderId="1" xfId="0" quotePrefix="1" applyNumberFormat="1" applyFont="1" applyFill="1" applyBorder="1" applyAlignment="1" applyProtection="1">
      <alignment horizontal="center" vertical="center" wrapText="1"/>
    </xf>
    <xf numFmtId="169" fontId="9" fillId="11" borderId="28" xfId="2" applyNumberFormat="1" applyFont="1" applyFill="1" applyBorder="1" applyAlignment="1">
      <alignment horizontal="center" vertical="center" wrapText="1"/>
    </xf>
    <xf numFmtId="169" fontId="9" fillId="11" borderId="1" xfId="2" applyNumberFormat="1" applyFont="1" applyFill="1" applyBorder="1" applyAlignment="1">
      <alignment horizontal="center" vertical="center" wrapText="1"/>
    </xf>
    <xf numFmtId="175" fontId="9" fillId="11" borderId="1" xfId="2" applyNumberFormat="1" applyFont="1" applyFill="1" applyBorder="1" applyAlignment="1">
      <alignment horizontal="center" vertical="center" wrapText="1"/>
    </xf>
    <xf numFmtId="170" fontId="9" fillId="0" borderId="1" xfId="0" applyNumberFormat="1" applyFont="1" applyFill="1" applyBorder="1" applyAlignment="1" applyProtection="1">
      <alignment horizontal="center" vertical="center" wrapText="1"/>
    </xf>
    <xf numFmtId="17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74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10" fontId="10" fillId="0" borderId="17" xfId="0" applyNumberFormat="1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 applyProtection="1">
      <alignment horizontal="center" vertical="center"/>
    </xf>
    <xf numFmtId="3" fontId="10" fillId="0" borderId="24" xfId="0" applyNumberFormat="1" applyFont="1" applyFill="1" applyBorder="1" applyAlignment="1" applyProtection="1">
      <alignment horizontal="center" vertical="center" wrapText="1"/>
    </xf>
    <xf numFmtId="3" fontId="10" fillId="0" borderId="25" xfId="0" applyNumberFormat="1" applyFont="1" applyFill="1" applyBorder="1" applyAlignment="1" applyProtection="1">
      <alignment horizontal="center" vertical="center" wrapText="1"/>
    </xf>
    <xf numFmtId="167" fontId="12" fillId="0" borderId="20" xfId="0" applyNumberFormat="1" applyFont="1" applyBorder="1" applyAlignment="1" applyProtection="1">
      <alignment horizontal="center" vertical="center" wrapText="1"/>
    </xf>
    <xf numFmtId="167" fontId="12" fillId="0" borderId="26" xfId="0" applyNumberFormat="1" applyFont="1" applyBorder="1" applyAlignment="1" applyProtection="1">
      <alignment horizontal="center" vertical="center" wrapText="1"/>
    </xf>
    <xf numFmtId="167" fontId="12" fillId="0" borderId="6" xfId="0" applyNumberFormat="1" applyFont="1" applyBorder="1" applyAlignment="1" applyProtection="1">
      <alignment horizontal="center" vertical="center" wrapText="1"/>
    </xf>
    <xf numFmtId="167" fontId="12" fillId="0" borderId="7" xfId="0" applyNumberFormat="1" applyFont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center"/>
    </xf>
    <xf numFmtId="0" fontId="10" fillId="0" borderId="22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167" fontId="12" fillId="0" borderId="5" xfId="0" applyNumberFormat="1" applyFont="1" applyFill="1" applyBorder="1" applyAlignment="1" applyProtection="1">
      <alignment horizontal="center" vertical="center" wrapText="1"/>
    </xf>
    <xf numFmtId="167" fontId="12" fillId="0" borderId="6" xfId="0" applyNumberFormat="1" applyFont="1" applyFill="1" applyBorder="1" applyAlignment="1" applyProtection="1">
      <alignment horizontal="center" vertical="center" wrapText="1"/>
    </xf>
    <xf numFmtId="167" fontId="12" fillId="0" borderId="9" xfId="0" applyNumberFormat="1" applyFont="1" applyFill="1" applyBorder="1" applyAlignment="1" applyProtection="1">
      <alignment horizontal="center" vertical="center" wrapText="1"/>
    </xf>
    <xf numFmtId="10" fontId="10" fillId="0" borderId="10" xfId="0" applyNumberFormat="1" applyFont="1" applyFill="1" applyBorder="1" applyAlignment="1" applyProtection="1">
      <alignment horizontal="center" vertical="center"/>
    </xf>
    <xf numFmtId="10" fontId="10" fillId="0" borderId="11" xfId="0" applyNumberFormat="1" applyFont="1" applyFill="1" applyBorder="1" applyAlignment="1" applyProtection="1">
      <alignment horizontal="center" vertical="center"/>
    </xf>
    <xf numFmtId="3" fontId="9" fillId="0" borderId="12" xfId="0" applyNumberFormat="1" applyFont="1" applyFill="1" applyBorder="1" applyAlignment="1" applyProtection="1">
      <alignment horizontal="center" vertical="center" wrapText="1"/>
    </xf>
    <xf numFmtId="3" fontId="9" fillId="0" borderId="13" xfId="0" applyNumberFormat="1" applyFont="1" applyFill="1" applyBorder="1" applyAlignment="1" applyProtection="1">
      <alignment horizontal="center" vertical="center" wrapText="1"/>
    </xf>
    <xf numFmtId="0" fontId="2" fillId="10" borderId="19" xfId="0" applyFont="1" applyFill="1" applyBorder="1" applyAlignment="1" applyProtection="1">
      <alignment horizontal="center" vertical="center"/>
    </xf>
    <xf numFmtId="0" fontId="2" fillId="10" borderId="20" xfId="0" applyFont="1" applyFill="1" applyBorder="1" applyAlignment="1" applyProtection="1">
      <alignment horizontal="center" vertical="center"/>
    </xf>
    <xf numFmtId="0" fontId="2" fillId="10" borderId="26" xfId="0" applyFont="1" applyFill="1" applyBorder="1" applyAlignment="1" applyProtection="1">
      <alignment horizontal="center" vertical="center"/>
    </xf>
    <xf numFmtId="0" fontId="2" fillId="10" borderId="5" xfId="0" applyFont="1" applyFill="1" applyBorder="1" applyAlignment="1" applyProtection="1">
      <alignment horizontal="center" vertical="center"/>
    </xf>
    <xf numFmtId="0" fontId="2" fillId="10" borderId="6" xfId="0" applyFont="1" applyFill="1" applyBorder="1" applyAlignment="1" applyProtection="1">
      <alignment horizontal="center" vertical="center"/>
    </xf>
    <xf numFmtId="0" fontId="2" fillId="10" borderId="7" xfId="0" applyFont="1" applyFill="1" applyBorder="1" applyAlignment="1" applyProtection="1">
      <alignment horizontal="center" vertical="center"/>
    </xf>
    <xf numFmtId="166" fontId="8" fillId="4" borderId="4" xfId="0" applyNumberFormat="1" applyFont="1" applyFill="1" applyBorder="1" applyAlignment="1" applyProtection="1">
      <alignment horizontal="center" vertical="center" wrapText="1"/>
    </xf>
    <xf numFmtId="166" fontId="8" fillId="4" borderId="8" xfId="0" applyNumberFormat="1" applyFont="1" applyFill="1" applyBorder="1" applyAlignment="1" applyProtection="1">
      <alignment horizontal="center" vertical="center" wrapText="1"/>
    </xf>
    <xf numFmtId="166" fontId="25" fillId="4" borderId="4" xfId="0" applyNumberFormat="1" applyFont="1" applyFill="1" applyBorder="1" applyAlignment="1" applyProtection="1">
      <alignment horizontal="center" vertical="center" wrapText="1"/>
    </xf>
    <xf numFmtId="166" fontId="25" fillId="4" borderId="8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49" fontId="8" fillId="8" borderId="4" xfId="0" applyNumberFormat="1" applyFont="1" applyFill="1" applyBorder="1" applyAlignment="1" applyProtection="1">
      <alignment horizontal="center" vertical="center" wrapText="1"/>
    </xf>
    <xf numFmtId="49" fontId="8" fillId="8" borderId="8" xfId="0" applyNumberFormat="1" applyFont="1" applyFill="1" applyBorder="1" applyAlignment="1" applyProtection="1">
      <alignment horizontal="center" vertical="center" wrapText="1"/>
    </xf>
    <xf numFmtId="0" fontId="10" fillId="11" borderId="0" xfId="0" applyFont="1" applyFill="1" applyAlignment="1" applyProtection="1">
      <alignment horizontal="center" vertical="center"/>
      <protection locked="0"/>
    </xf>
    <xf numFmtId="49" fontId="1" fillId="6" borderId="4" xfId="0" applyNumberFormat="1" applyFont="1" applyFill="1" applyBorder="1" applyAlignment="1" applyProtection="1">
      <alignment horizontal="center" vertical="center" wrapText="1"/>
    </xf>
    <xf numFmtId="49" fontId="1" fillId="6" borderId="8" xfId="0" applyNumberFormat="1" applyFont="1" applyFill="1" applyBorder="1" applyAlignment="1" applyProtection="1">
      <alignment horizontal="center" vertical="center" wrapText="1"/>
    </xf>
    <xf numFmtId="49" fontId="8" fillId="6" borderId="4" xfId="0" applyNumberFormat="1" applyFont="1" applyFill="1" applyBorder="1" applyAlignment="1" applyProtection="1">
      <alignment horizontal="center" vertical="center" wrapText="1"/>
    </xf>
    <xf numFmtId="49" fontId="8" fillId="9" borderId="8" xfId="0" applyNumberFormat="1" applyFont="1" applyFill="1" applyBorder="1" applyAlignment="1" applyProtection="1">
      <alignment horizontal="center" vertical="center" wrapText="1"/>
    </xf>
    <xf numFmtId="49" fontId="25" fillId="8" borderId="4" xfId="0" applyNumberFormat="1" applyFont="1" applyFill="1" applyBorder="1" applyAlignment="1" applyProtection="1">
      <alignment horizontal="center" vertical="center" wrapText="1"/>
    </xf>
    <xf numFmtId="49" fontId="25" fillId="8" borderId="8" xfId="0" applyNumberFormat="1" applyFont="1" applyFill="1" applyBorder="1" applyAlignment="1" applyProtection="1">
      <alignment horizontal="center" vertical="center" wrapText="1"/>
    </xf>
  </cellXfs>
  <cellStyles count="3">
    <cellStyle name="Normale" xfId="0" builtinId="0"/>
    <cellStyle name="Normale 2" xfId="2" xr:uid="{00000000-0005-0000-0000-000002000000}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zoomScale="80" zoomScaleNormal="80" workbookViewId="0">
      <selection activeCell="L11" sqref="L11"/>
    </sheetView>
  </sheetViews>
  <sheetFormatPr defaultColWidth="19.85546875" defaultRowHeight="15.75" x14ac:dyDescent="0.25"/>
  <cols>
    <col min="1" max="1" width="6.28515625" style="22" customWidth="1"/>
    <col min="2" max="2" width="48.28515625" style="39" customWidth="1"/>
    <col min="3" max="3" width="19.85546875" style="39" customWidth="1"/>
    <col min="4" max="4" width="17.42578125" style="37" customWidth="1"/>
    <col min="5" max="5" width="22.42578125" style="37" customWidth="1"/>
    <col min="6" max="6" width="19.85546875" style="37" customWidth="1"/>
    <col min="7" max="7" width="22.140625" style="40" customWidth="1"/>
    <col min="8" max="11" width="19.85546875" style="40" customWidth="1"/>
    <col min="12" max="12" width="37.42578125" style="37" customWidth="1"/>
    <col min="13" max="13" width="19.85546875" style="22" customWidth="1"/>
    <col min="14" max="16384" width="19.85546875" style="22"/>
  </cols>
  <sheetData>
    <row r="1" spans="1:17" ht="31.5" x14ac:dyDescent="0.25">
      <c r="A1" s="31"/>
      <c r="B1" s="27"/>
      <c r="C1" s="32"/>
      <c r="D1" s="33"/>
      <c r="E1" s="33"/>
      <c r="F1" s="33"/>
      <c r="G1" s="34"/>
      <c r="H1" s="34"/>
      <c r="I1" s="34"/>
      <c r="J1" s="34"/>
      <c r="K1" s="34"/>
      <c r="L1" s="35"/>
    </row>
    <row r="2" spans="1:17" s="1" customFormat="1" ht="38.25" customHeight="1" x14ac:dyDescent="0.25">
      <c r="A2" s="101" t="s">
        <v>39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17" s="1" customFormat="1" ht="29.25" customHeight="1" x14ac:dyDescent="0.25">
      <c r="A3" s="28"/>
      <c r="B3" s="53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7" s="1" customFormat="1" ht="29.25" customHeight="1" x14ac:dyDescent="0.25">
      <c r="A4" s="102" t="s">
        <v>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17" s="1" customFormat="1" ht="23.25" x14ac:dyDescent="0.25">
      <c r="A5" s="6"/>
      <c r="K5" s="3"/>
      <c r="L5" s="21"/>
    </row>
    <row r="6" spans="1:17" s="1" customFormat="1" ht="26.25" customHeight="1" x14ac:dyDescent="0.25">
      <c r="B6" s="19" t="s">
        <v>1</v>
      </c>
      <c r="C6" s="105"/>
      <c r="D6" s="105"/>
      <c r="E6" s="105"/>
      <c r="F6" s="105"/>
      <c r="G6" s="105"/>
      <c r="H6" s="6"/>
      <c r="I6" s="6"/>
      <c r="J6" s="6"/>
      <c r="K6" s="6"/>
      <c r="L6" s="21"/>
    </row>
    <row r="7" spans="1:17" s="1" customFormat="1" ht="18" customHeight="1" thickBot="1" x14ac:dyDescent="0.3">
      <c r="B7" s="6"/>
      <c r="C7" s="6"/>
      <c r="D7" s="6"/>
      <c r="E7" s="6"/>
      <c r="F7" s="6"/>
      <c r="G7" s="6"/>
      <c r="H7" s="6"/>
      <c r="I7" s="6"/>
      <c r="J7" s="6"/>
      <c r="K7" s="6"/>
      <c r="L7" s="21"/>
    </row>
    <row r="8" spans="1:17" ht="44.25" customHeight="1" x14ac:dyDescent="0.25">
      <c r="A8" s="106" t="s">
        <v>2</v>
      </c>
      <c r="B8" s="106" t="s">
        <v>3</v>
      </c>
      <c r="C8" s="108" t="s">
        <v>4</v>
      </c>
      <c r="D8" s="110" t="s">
        <v>28</v>
      </c>
      <c r="E8" s="103" t="s">
        <v>5</v>
      </c>
      <c r="F8" s="103" t="s">
        <v>6</v>
      </c>
      <c r="G8" s="97" t="s">
        <v>7</v>
      </c>
      <c r="H8" s="97" t="s">
        <v>8</v>
      </c>
      <c r="I8" s="99" t="s">
        <v>9</v>
      </c>
      <c r="J8" s="99" t="s">
        <v>10</v>
      </c>
      <c r="K8" s="103" t="s">
        <v>11</v>
      </c>
      <c r="L8" s="17" t="s">
        <v>12</v>
      </c>
    </row>
    <row r="9" spans="1:17" ht="77.25" customHeight="1" thickBot="1" x14ac:dyDescent="0.3">
      <c r="A9" s="107"/>
      <c r="B9" s="107"/>
      <c r="C9" s="109"/>
      <c r="D9" s="111"/>
      <c r="E9" s="104"/>
      <c r="F9" s="104"/>
      <c r="G9" s="98"/>
      <c r="H9" s="98"/>
      <c r="I9" s="100"/>
      <c r="J9" s="100"/>
      <c r="K9" s="104"/>
      <c r="L9" s="18" t="s">
        <v>33</v>
      </c>
    </row>
    <row r="10" spans="1:17" s="23" customFormat="1" ht="24.75" customHeight="1" thickBot="1" x14ac:dyDescent="0.3">
      <c r="A10" s="41" t="s">
        <v>13</v>
      </c>
      <c r="B10" s="41" t="s">
        <v>14</v>
      </c>
      <c r="C10" s="42" t="s">
        <v>15</v>
      </c>
      <c r="D10" s="42" t="s">
        <v>16</v>
      </c>
      <c r="E10" s="42" t="s">
        <v>17</v>
      </c>
      <c r="F10" s="41" t="s">
        <v>18</v>
      </c>
      <c r="G10" s="41" t="s">
        <v>19</v>
      </c>
      <c r="H10" s="41" t="s">
        <v>32</v>
      </c>
      <c r="I10" s="41" t="s">
        <v>20</v>
      </c>
      <c r="J10" s="41" t="s">
        <v>21</v>
      </c>
      <c r="K10" s="41" t="s">
        <v>22</v>
      </c>
      <c r="L10" s="41" t="s">
        <v>23</v>
      </c>
      <c r="N10" s="22"/>
      <c r="O10" s="22"/>
      <c r="P10" s="22"/>
      <c r="Q10" s="22"/>
    </row>
    <row r="11" spans="1:17" ht="60" customHeight="1" x14ac:dyDescent="0.25">
      <c r="A11" s="49">
        <v>1</v>
      </c>
      <c r="B11" s="65" t="s">
        <v>46</v>
      </c>
      <c r="C11" s="55" t="s">
        <v>40</v>
      </c>
      <c r="D11" s="56">
        <v>175</v>
      </c>
      <c r="E11" s="56">
        <v>25</v>
      </c>
      <c r="F11" s="59"/>
      <c r="G11" s="44"/>
      <c r="H11" s="44"/>
      <c r="I11" s="45"/>
      <c r="J11" s="46"/>
      <c r="K11" s="45"/>
      <c r="L11" s="50" t="e">
        <f>D11/F11*K11</f>
        <v>#DIV/0!</v>
      </c>
    </row>
    <row r="12" spans="1:17" ht="60" customHeight="1" x14ac:dyDescent="0.25">
      <c r="A12" s="51">
        <v>2</v>
      </c>
      <c r="B12" s="54" t="s">
        <v>45</v>
      </c>
      <c r="C12" s="55" t="s">
        <v>40</v>
      </c>
      <c r="D12" s="56">
        <v>50</v>
      </c>
      <c r="E12" s="56">
        <v>25</v>
      </c>
      <c r="F12" s="60"/>
      <c r="G12" s="44"/>
      <c r="H12" s="44"/>
      <c r="I12" s="45"/>
      <c r="J12" s="46"/>
      <c r="K12" s="45"/>
      <c r="L12" s="50" t="e">
        <f t="shared" ref="L12:L25" si="0">D12/F12*K12</f>
        <v>#DIV/0!</v>
      </c>
    </row>
    <row r="13" spans="1:17" ht="60" customHeight="1" x14ac:dyDescent="0.25">
      <c r="A13" s="49">
        <v>3</v>
      </c>
      <c r="B13" s="54" t="s">
        <v>44</v>
      </c>
      <c r="C13" s="55" t="s">
        <v>40</v>
      </c>
      <c r="D13" s="56">
        <v>50</v>
      </c>
      <c r="E13" s="56">
        <v>25</v>
      </c>
      <c r="F13" s="60"/>
      <c r="G13" s="44"/>
      <c r="H13" s="44"/>
      <c r="I13" s="45"/>
      <c r="J13" s="46"/>
      <c r="K13" s="45"/>
      <c r="L13" s="50" t="e">
        <f t="shared" si="0"/>
        <v>#DIV/0!</v>
      </c>
    </row>
    <row r="14" spans="1:17" ht="60" customHeight="1" x14ac:dyDescent="0.25">
      <c r="A14" s="51">
        <v>4</v>
      </c>
      <c r="B14" s="65" t="s">
        <v>41</v>
      </c>
      <c r="C14" s="55" t="s">
        <v>40</v>
      </c>
      <c r="D14" s="56">
        <v>72</v>
      </c>
      <c r="E14" s="56">
        <v>6</v>
      </c>
      <c r="F14" s="60"/>
      <c r="G14" s="44"/>
      <c r="H14" s="44"/>
      <c r="I14" s="45"/>
      <c r="J14" s="46"/>
      <c r="K14" s="45"/>
      <c r="L14" s="50" t="e">
        <f t="shared" si="0"/>
        <v>#DIV/0!</v>
      </c>
    </row>
    <row r="15" spans="1:17" s="36" customFormat="1" ht="35.25" customHeight="1" x14ac:dyDescent="0.25">
      <c r="A15" s="49">
        <v>5</v>
      </c>
      <c r="B15" s="54" t="s">
        <v>50</v>
      </c>
      <c r="C15" s="56" t="s">
        <v>42</v>
      </c>
      <c r="D15" s="62">
        <v>30</v>
      </c>
      <c r="E15" s="62">
        <v>2</v>
      </c>
      <c r="F15" s="61"/>
      <c r="G15" s="44"/>
      <c r="H15" s="44"/>
      <c r="I15" s="45"/>
      <c r="J15" s="46"/>
      <c r="K15" s="45"/>
      <c r="L15" s="50" t="e">
        <f t="shared" si="0"/>
        <v>#DIV/0!</v>
      </c>
      <c r="N15" s="22"/>
      <c r="O15" s="22"/>
      <c r="P15" s="22"/>
      <c r="Q15" s="22"/>
    </row>
    <row r="16" spans="1:17" ht="35.25" customHeight="1" x14ac:dyDescent="0.25">
      <c r="A16" s="51">
        <v>6</v>
      </c>
      <c r="B16" s="54" t="s">
        <v>49</v>
      </c>
      <c r="C16" s="55" t="s">
        <v>42</v>
      </c>
      <c r="D16" s="62">
        <v>30</v>
      </c>
      <c r="E16" s="62">
        <v>2</v>
      </c>
      <c r="F16" s="61"/>
      <c r="G16" s="44"/>
      <c r="H16" s="44"/>
      <c r="I16" s="45"/>
      <c r="J16" s="46"/>
      <c r="K16" s="45"/>
      <c r="L16" s="50" t="e">
        <f t="shared" si="0"/>
        <v>#DIV/0!</v>
      </c>
    </row>
    <row r="17" spans="1:12" ht="35.25" customHeight="1" x14ac:dyDescent="0.25">
      <c r="A17" s="49">
        <v>7</v>
      </c>
      <c r="B17" s="54" t="s">
        <v>48</v>
      </c>
      <c r="C17" s="55" t="s">
        <v>42</v>
      </c>
      <c r="D17" s="62">
        <v>30</v>
      </c>
      <c r="E17" s="62">
        <v>2</v>
      </c>
      <c r="F17" s="61"/>
      <c r="G17" s="44"/>
      <c r="H17" s="44"/>
      <c r="I17" s="45"/>
      <c r="J17" s="46"/>
      <c r="K17" s="45"/>
      <c r="L17" s="50" t="e">
        <f t="shared" si="0"/>
        <v>#DIV/0!</v>
      </c>
    </row>
    <row r="18" spans="1:12" ht="48" customHeight="1" x14ac:dyDescent="0.25">
      <c r="A18" s="51">
        <v>8</v>
      </c>
      <c r="B18" s="54" t="s">
        <v>47</v>
      </c>
      <c r="C18" s="55" t="s">
        <v>42</v>
      </c>
      <c r="D18" s="62">
        <v>30</v>
      </c>
      <c r="E18" s="62">
        <v>2</v>
      </c>
      <c r="F18" s="61"/>
      <c r="G18" s="44"/>
      <c r="H18" s="44"/>
      <c r="I18" s="45"/>
      <c r="J18" s="46"/>
      <c r="K18" s="45"/>
      <c r="L18" s="50" t="e">
        <f t="shared" si="0"/>
        <v>#DIV/0!</v>
      </c>
    </row>
    <row r="19" spans="1:12" ht="48" customHeight="1" x14ac:dyDescent="0.25">
      <c r="A19" s="49">
        <v>9</v>
      </c>
      <c r="B19" s="54" t="s">
        <v>51</v>
      </c>
      <c r="C19" s="55" t="s">
        <v>42</v>
      </c>
      <c r="D19" s="62">
        <v>18</v>
      </c>
      <c r="E19" s="62">
        <v>2</v>
      </c>
      <c r="F19" s="61"/>
      <c r="G19" s="44"/>
      <c r="H19" s="44"/>
      <c r="I19" s="45"/>
      <c r="J19" s="46"/>
      <c r="K19" s="45"/>
      <c r="L19" s="50" t="e">
        <f t="shared" si="0"/>
        <v>#DIV/0!</v>
      </c>
    </row>
    <row r="20" spans="1:12" ht="32.25" customHeight="1" x14ac:dyDescent="0.25">
      <c r="A20" s="51">
        <v>10</v>
      </c>
      <c r="B20" s="54" t="s">
        <v>43</v>
      </c>
      <c r="C20" s="57" t="s">
        <v>38</v>
      </c>
      <c r="D20" s="64">
        <v>375</v>
      </c>
      <c r="E20" s="63">
        <v>125</v>
      </c>
      <c r="F20" s="47"/>
      <c r="G20" s="44"/>
      <c r="H20" s="44"/>
      <c r="I20" s="45"/>
      <c r="J20" s="46"/>
      <c r="K20" s="45"/>
      <c r="L20" s="50" t="e">
        <f t="shared" si="0"/>
        <v>#DIV/0!</v>
      </c>
    </row>
    <row r="21" spans="1:12" ht="32.25" customHeight="1" x14ac:dyDescent="0.25">
      <c r="A21" s="49">
        <v>11</v>
      </c>
      <c r="B21" s="54" t="s">
        <v>52</v>
      </c>
      <c r="C21" s="55" t="s">
        <v>42</v>
      </c>
      <c r="D21" s="62">
        <v>28</v>
      </c>
      <c r="E21" s="62">
        <v>2</v>
      </c>
      <c r="F21" s="61"/>
      <c r="G21" s="44"/>
      <c r="H21" s="44"/>
      <c r="I21" s="45"/>
      <c r="J21" s="46"/>
      <c r="K21" s="45"/>
      <c r="L21" s="50" t="e">
        <f t="shared" si="0"/>
        <v>#DIV/0!</v>
      </c>
    </row>
    <row r="22" spans="1:12" ht="60.75" customHeight="1" x14ac:dyDescent="0.25">
      <c r="A22" s="51">
        <v>12</v>
      </c>
      <c r="B22" s="54" t="s">
        <v>56</v>
      </c>
      <c r="C22" s="55" t="s">
        <v>40</v>
      </c>
      <c r="D22" s="56">
        <v>125</v>
      </c>
      <c r="E22" s="56">
        <v>25</v>
      </c>
      <c r="F22" s="60"/>
      <c r="G22" s="44"/>
      <c r="H22" s="44"/>
      <c r="I22" s="45"/>
      <c r="J22" s="46"/>
      <c r="K22" s="45"/>
      <c r="L22" s="50" t="e">
        <f t="shared" si="0"/>
        <v>#DIV/0!</v>
      </c>
    </row>
    <row r="23" spans="1:12" ht="49.5" customHeight="1" x14ac:dyDescent="0.25">
      <c r="A23" s="49">
        <v>13</v>
      </c>
      <c r="B23" s="54" t="s">
        <v>55</v>
      </c>
      <c r="C23" s="55" t="s">
        <v>40</v>
      </c>
      <c r="D23" s="56">
        <v>1</v>
      </c>
      <c r="E23" s="58">
        <v>1</v>
      </c>
      <c r="F23" s="60"/>
      <c r="G23" s="44"/>
      <c r="H23" s="44"/>
      <c r="I23" s="45"/>
      <c r="J23" s="46"/>
      <c r="K23" s="45"/>
      <c r="L23" s="50" t="e">
        <f t="shared" si="0"/>
        <v>#DIV/0!</v>
      </c>
    </row>
    <row r="24" spans="1:12" ht="49.5" customHeight="1" x14ac:dyDescent="0.25">
      <c r="A24" s="51">
        <v>14</v>
      </c>
      <c r="B24" s="54" t="s">
        <v>54</v>
      </c>
      <c r="C24" s="55" t="s">
        <v>40</v>
      </c>
      <c r="D24" s="56">
        <v>24</v>
      </c>
      <c r="E24" s="56">
        <v>12</v>
      </c>
      <c r="F24" s="60"/>
      <c r="G24" s="44"/>
      <c r="H24" s="44"/>
      <c r="I24" s="45"/>
      <c r="J24" s="46"/>
      <c r="K24" s="45"/>
      <c r="L24" s="50" t="e">
        <f t="shared" si="0"/>
        <v>#DIV/0!</v>
      </c>
    </row>
    <row r="25" spans="1:12" ht="42.75" customHeight="1" thickBot="1" x14ac:dyDescent="0.3">
      <c r="A25" s="52">
        <v>15</v>
      </c>
      <c r="B25" s="54" t="s">
        <v>53</v>
      </c>
      <c r="C25" s="55" t="s">
        <v>42</v>
      </c>
      <c r="D25" s="62">
        <v>4</v>
      </c>
      <c r="E25" s="62">
        <v>2</v>
      </c>
      <c r="F25" s="61"/>
      <c r="G25" s="44"/>
      <c r="H25" s="44"/>
      <c r="I25" s="45"/>
      <c r="J25" s="46"/>
      <c r="K25" s="45"/>
      <c r="L25" s="50" t="e">
        <f t="shared" si="0"/>
        <v>#DIV/0!</v>
      </c>
    </row>
    <row r="26" spans="1:12" ht="18" x14ac:dyDescent="0.25">
      <c r="A26" s="91" t="s">
        <v>31</v>
      </c>
      <c r="B26" s="92"/>
      <c r="C26" s="92"/>
      <c r="D26" s="92"/>
      <c r="E26" s="92"/>
      <c r="F26" s="92"/>
      <c r="G26" s="93"/>
      <c r="H26" s="71" t="s">
        <v>34</v>
      </c>
      <c r="I26" s="72"/>
      <c r="J26" s="73" t="e">
        <f>SUM(L11:L25)</f>
        <v>#DIV/0!</v>
      </c>
      <c r="K26" s="73"/>
      <c r="L26" s="74"/>
    </row>
    <row r="27" spans="1:12" ht="25.5" customHeight="1" thickBot="1" x14ac:dyDescent="0.3">
      <c r="A27" s="94"/>
      <c r="B27" s="95"/>
      <c r="C27" s="95"/>
      <c r="D27" s="95"/>
      <c r="E27" s="95"/>
      <c r="F27" s="95"/>
      <c r="G27" s="96"/>
      <c r="H27" s="77" t="s">
        <v>57</v>
      </c>
      <c r="I27" s="78"/>
      <c r="J27" s="75"/>
      <c r="K27" s="75"/>
      <c r="L27" s="76"/>
    </row>
    <row r="28" spans="1:12" ht="44.25" customHeight="1" x14ac:dyDescent="0.25">
      <c r="A28" s="79" t="s">
        <v>27</v>
      </c>
      <c r="B28" s="80"/>
      <c r="C28" s="80"/>
      <c r="D28" s="80"/>
      <c r="E28" s="81"/>
      <c r="F28" s="82" t="s">
        <v>24</v>
      </c>
      <c r="G28" s="83"/>
      <c r="H28" s="71" t="s">
        <v>26</v>
      </c>
      <c r="I28" s="72"/>
      <c r="J28" s="73" t="e">
        <f>J26*4</f>
        <v>#DIV/0!</v>
      </c>
      <c r="K28" s="73"/>
      <c r="L28" s="74"/>
    </row>
    <row r="29" spans="1:12" ht="40.5" customHeight="1" thickBot="1" x14ac:dyDescent="0.3">
      <c r="A29" s="84">
        <v>70000</v>
      </c>
      <c r="B29" s="85"/>
      <c r="C29" s="85"/>
      <c r="D29" s="85"/>
      <c r="E29" s="86"/>
      <c r="F29" s="87" t="e">
        <f>(100%-(J28*100/A29)%)*100%</f>
        <v>#DIV/0!</v>
      </c>
      <c r="G29" s="88"/>
      <c r="H29" s="89" t="s">
        <v>35</v>
      </c>
      <c r="I29" s="90"/>
      <c r="J29" s="75"/>
      <c r="K29" s="75"/>
      <c r="L29" s="76"/>
    </row>
    <row r="30" spans="1:12" ht="71.25" customHeight="1" thickBot="1" x14ac:dyDescent="0.3">
      <c r="A30" s="66" t="s">
        <v>36</v>
      </c>
      <c r="B30" s="67"/>
      <c r="C30" s="67"/>
      <c r="D30" s="67"/>
      <c r="E30" s="68"/>
      <c r="F30" s="69" t="e">
        <f>AVERAGE(J11:J25)/2</f>
        <v>#DIV/0!</v>
      </c>
      <c r="G30" s="70"/>
      <c r="H30" s="24"/>
      <c r="I30" s="24"/>
      <c r="J30" s="24"/>
      <c r="K30" s="24"/>
      <c r="L30" s="24"/>
    </row>
    <row r="31" spans="1:12" x14ac:dyDescent="0.25">
      <c r="A31" s="7"/>
      <c r="B31" s="8"/>
      <c r="C31" s="8"/>
      <c r="D31" s="9"/>
      <c r="E31" s="9"/>
      <c r="F31" s="10"/>
      <c r="G31" s="11"/>
      <c r="H31" s="2"/>
      <c r="I31" s="2"/>
      <c r="J31" s="2"/>
      <c r="K31" s="3"/>
      <c r="L31" s="25"/>
    </row>
    <row r="32" spans="1:12" ht="18" x14ac:dyDescent="0.25">
      <c r="A32" s="20" t="s">
        <v>37</v>
      </c>
      <c r="B32" s="43"/>
      <c r="C32" s="43"/>
      <c r="D32" s="43"/>
      <c r="E32" s="43"/>
      <c r="F32" s="13"/>
      <c r="G32" s="1"/>
      <c r="H32" s="1"/>
      <c r="I32" s="1"/>
      <c r="J32" s="1"/>
      <c r="K32" s="1"/>
      <c r="L32" s="38"/>
    </row>
    <row r="33" spans="1:13" x14ac:dyDescent="0.25">
      <c r="A33" s="4"/>
      <c r="B33" s="12"/>
      <c r="C33" s="12"/>
      <c r="D33" s="2"/>
      <c r="E33" s="2"/>
      <c r="F33" s="11"/>
      <c r="G33" s="1"/>
      <c r="H33" s="1"/>
      <c r="I33" s="1"/>
      <c r="J33" s="1"/>
      <c r="K33" s="1"/>
      <c r="L33" s="26"/>
    </row>
    <row r="34" spans="1:13" ht="18.75" x14ac:dyDescent="0.25">
      <c r="A34" s="14" t="s">
        <v>25</v>
      </c>
      <c r="B34" s="48"/>
      <c r="C34" s="1"/>
      <c r="D34" s="1"/>
      <c r="E34" s="11"/>
      <c r="F34" s="11"/>
      <c r="G34" s="29"/>
      <c r="H34" s="1"/>
      <c r="J34" s="16" t="s">
        <v>29</v>
      </c>
      <c r="K34" s="1"/>
      <c r="L34" s="1"/>
      <c r="M34" s="37"/>
    </row>
    <row r="35" spans="1:13" ht="18.75" x14ac:dyDescent="0.25">
      <c r="A35" s="15"/>
      <c r="B35" s="1"/>
      <c r="C35" s="1"/>
      <c r="D35" s="2"/>
      <c r="E35" s="1"/>
      <c r="F35" s="1"/>
      <c r="G35" s="30"/>
      <c r="H35" s="11"/>
      <c r="J35" s="16" t="s">
        <v>30</v>
      </c>
      <c r="K35" s="16"/>
      <c r="L35" s="5"/>
      <c r="M35" s="37"/>
    </row>
    <row r="36" spans="1:13" ht="19.5" customHeight="1" x14ac:dyDescent="0.25">
      <c r="F36" s="22"/>
    </row>
    <row r="37" spans="1:13" ht="19.5" customHeight="1" x14ac:dyDescent="0.25">
      <c r="B37" s="22"/>
      <c r="C37" s="22"/>
      <c r="D37" s="22"/>
      <c r="E37" s="22"/>
      <c r="F37" s="22"/>
      <c r="L37" s="38"/>
    </row>
    <row r="38" spans="1:13" x14ac:dyDescent="0.25">
      <c r="H38" s="22"/>
      <c r="I38" s="22"/>
      <c r="L38" s="40"/>
    </row>
    <row r="39" spans="1:13" x14ac:dyDescent="0.25">
      <c r="H39" s="22"/>
      <c r="I39" s="22"/>
      <c r="L39" s="40"/>
    </row>
    <row r="40" spans="1:13" x14ac:dyDescent="0.25">
      <c r="G40" s="22"/>
      <c r="H40" s="22"/>
      <c r="I40" s="22"/>
      <c r="L40" s="40"/>
    </row>
    <row r="41" spans="1:13" x14ac:dyDescent="0.25">
      <c r="G41" s="22"/>
      <c r="H41" s="22"/>
      <c r="I41" s="22"/>
      <c r="L41" s="40"/>
    </row>
    <row r="42" spans="1:13" x14ac:dyDescent="0.25">
      <c r="G42" s="22"/>
      <c r="H42" s="22"/>
      <c r="I42" s="22"/>
      <c r="L42" s="40"/>
    </row>
    <row r="43" spans="1:13" x14ac:dyDescent="0.25">
      <c r="G43" s="22"/>
      <c r="H43" s="22"/>
    </row>
  </sheetData>
  <sheetProtection autoFilter="0"/>
  <autoFilter ref="A10:L34" xr:uid="{00000000-0009-0000-0000-000000000000}"/>
  <mergeCells count="27">
    <mergeCell ref="G8:G9"/>
    <mergeCell ref="H8:H9"/>
    <mergeCell ref="I8:I9"/>
    <mergeCell ref="A2:L2"/>
    <mergeCell ref="A4:L4"/>
    <mergeCell ref="J8:J9"/>
    <mergeCell ref="K8:K9"/>
    <mergeCell ref="C6:G6"/>
    <mergeCell ref="A8:A9"/>
    <mergeCell ref="B8:B9"/>
    <mergeCell ref="C8:C9"/>
    <mergeCell ref="D8:D9"/>
    <mergeCell ref="E8:E9"/>
    <mergeCell ref="F8:F9"/>
    <mergeCell ref="A30:E30"/>
    <mergeCell ref="F30:G30"/>
    <mergeCell ref="H26:I26"/>
    <mergeCell ref="J26:L27"/>
    <mergeCell ref="H27:I27"/>
    <mergeCell ref="A28:E28"/>
    <mergeCell ref="F28:G28"/>
    <mergeCell ref="H28:I28"/>
    <mergeCell ref="J28:L29"/>
    <mergeCell ref="A29:E29"/>
    <mergeCell ref="F29:G29"/>
    <mergeCell ref="H29:I29"/>
    <mergeCell ref="A26:G27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&amp;C&amp;"Arial,Normale"&amp;14Pag.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7 - Sist. id. Batteriche</vt:lpstr>
      <vt:lpstr>'Lotto 7 - Sist. id. Batteriche'!Titoli_stampa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2024-02-29T09:15:08Z</dcterms:modified>
</cp:coreProperties>
</file>