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0100" windowHeight="12590" tabRatio="774" activeTab="0"/>
  </bookViews>
  <sheets>
    <sheet name="ind_2020" sheetId="1" r:id="rId1"/>
  </sheets>
  <definedNames/>
  <calcPr fullCalcOnLoad="1"/>
</workbook>
</file>

<file path=xl/sharedStrings.xml><?xml version="1.0" encoding="utf-8"?>
<sst xmlns="http://schemas.openxmlformats.org/spreadsheetml/2006/main" count="152" uniqueCount="48">
  <si>
    <t>intervallo campo elettrico</t>
  </si>
  <si>
    <t>popolazione 2015</t>
  </si>
  <si>
    <t>popolazione 2009</t>
  </si>
  <si>
    <t>0-0.5</t>
  </si>
  <si>
    <t>0.5-1</t>
  </si>
  <si>
    <t>1-1.5</t>
  </si>
  <si>
    <t>1.5-2</t>
  </si>
  <si>
    <t>2-2.5</t>
  </si>
  <si>
    <t>2.5-3</t>
  </si>
  <si>
    <t>3-3.5</t>
  </si>
  <si>
    <t>3.5-4</t>
  </si>
  <si>
    <t>4-4.5</t>
  </si>
  <si>
    <t>4.5-5</t>
  </si>
  <si>
    <t>5-5.5</t>
  </si>
  <si>
    <t>5.5-6</t>
  </si>
  <si>
    <t>vicenza</t>
  </si>
  <si>
    <t>belluno</t>
  </si>
  <si>
    <t>padova</t>
  </si>
  <si>
    <t>rovigo</t>
  </si>
  <si>
    <t>treviso</t>
  </si>
  <si>
    <t>venezia</t>
  </si>
  <si>
    <t>verona</t>
  </si>
  <si>
    <t>totale</t>
  </si>
  <si>
    <t>popolazione 2015 - %</t>
  </si>
  <si>
    <t>Belluno</t>
  </si>
  <si>
    <t>Padova</t>
  </si>
  <si>
    <t>Rovigo</t>
  </si>
  <si>
    <t>Treviso</t>
  </si>
  <si>
    <t>Venezia</t>
  </si>
  <si>
    <t>Verona</t>
  </si>
  <si>
    <t>Vicenza</t>
  </si>
  <si>
    <t>0-0.5 V/m</t>
  </si>
  <si>
    <t>0.5-1 V/m</t>
  </si>
  <si>
    <t>1-1.5 V/m</t>
  </si>
  <si>
    <t>1.5-2 V/m</t>
  </si>
  <si>
    <t>2-2.5 V/m</t>
  </si>
  <si>
    <t>2.5-3 V/m</t>
  </si>
  <si>
    <t>3-3.5 V/m</t>
  </si>
  <si>
    <t>3.5-4 V/m</t>
  </si>
  <si>
    <t>totale %</t>
  </si>
  <si>
    <t>4-4.5 V/m</t>
  </si>
  <si>
    <t>4.5-5 V/m</t>
  </si>
  <si>
    <t>popolazione 2020 - %</t>
  </si>
  <si>
    <t>popolazione 2020</t>
  </si>
  <si>
    <t>50% popolazione</t>
  </si>
  <si>
    <t>95% popolazione</t>
  </si>
  <si>
    <t>INDICATORE DI ESPOSIZIONE DELLA POPOLAZIONE AL CAMPO ELETTRICO GENERATO DALLE STAZIONI RADIOBASE - SETTEMBRE 2020</t>
  </si>
  <si>
    <t>popolazione 2009 %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</si>
</sst>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"/>
    <numFmt numFmtId="178" formatCode="0.0000"/>
    <numFmt numFmtId="179" formatCode="0.0%"/>
    <numFmt numFmtId="180" formatCode="0.000%"/>
    <numFmt numFmtId="181" formatCode="0.0000%"/>
    <numFmt numFmtId="182" formatCode="0.000000%"/>
    <numFmt numFmtId="183" formatCode="0.000000000"/>
    <numFmt numFmtId="184" formatCode="0.0000000000"/>
    <numFmt numFmtId="185" formatCode="0.00000000"/>
    <numFmt numFmtId="186" formatCode="0.0000000"/>
    <numFmt numFmtId="187" formatCode="0.000000"/>
    <numFmt numFmtId="188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10" fontId="0" fillId="0" borderId="10" xfId="50" applyNumberFormat="1" applyFont="1" applyBorder="1" applyAlignment="1">
      <alignment vertical="center" wrapText="1"/>
    </xf>
    <xf numFmtId="9" fontId="0" fillId="0" borderId="10" xfId="50" applyFont="1" applyBorder="1" applyAlignment="1">
      <alignment vertical="center" wrapText="1"/>
    </xf>
    <xf numFmtId="179" fontId="0" fillId="0" borderId="10" xfId="50" applyNumberFormat="1" applyFont="1" applyBorder="1" applyAlignment="1">
      <alignment vertical="center" wrapText="1"/>
    </xf>
    <xf numFmtId="179" fontId="0" fillId="0" borderId="10" xfId="50" applyNumberFormat="1" applyFont="1" applyBorder="1" applyAlignment="1">
      <alignment wrapText="1"/>
    </xf>
    <xf numFmtId="179" fontId="0" fillId="0" borderId="10" xfId="50" applyNumberFormat="1" applyFont="1" applyBorder="1" applyAlignment="1">
      <alignment vertical="center"/>
    </xf>
    <xf numFmtId="181" fontId="0" fillId="0" borderId="10" xfId="50" applyNumberFormat="1" applyFont="1" applyBorder="1" applyAlignment="1">
      <alignment/>
    </xf>
    <xf numFmtId="181" fontId="0" fillId="0" borderId="10" xfId="50" applyNumberFormat="1" applyFont="1" applyBorder="1" applyAlignment="1">
      <alignment vertical="center" wrapText="1"/>
    </xf>
    <xf numFmtId="179" fontId="0" fillId="0" borderId="10" xfId="50" applyNumberFormat="1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185"/>
          <c:w val="0.94225"/>
          <c:h val="0.989"/>
        </c:manualLayout>
      </c:layout>
      <c:barChart>
        <c:barDir val="col"/>
        <c:grouping val="clustered"/>
        <c:varyColors val="0"/>
        <c:ser>
          <c:idx val="1"/>
          <c:order val="0"/>
          <c:tx>
            <c:v>2009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ind_2020!$A$6:$A$15</c:f>
              <c:strCache/>
            </c:strRef>
          </c:cat>
          <c:val>
            <c:numRef>
              <c:f>ind_2020!$J$40:$J$48</c:f>
              <c:numCache/>
            </c:numRef>
          </c:val>
        </c:ser>
        <c:ser>
          <c:idx val="0"/>
          <c:order val="1"/>
          <c:tx>
            <c:v>2015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ind_2020!$A$6:$A$15</c:f>
              <c:strCache/>
            </c:strRef>
          </c:cat>
          <c:val>
            <c:numRef>
              <c:f>ind_2020!$J$23:$J$30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ind_2020!$A$6:$A$15</c:f>
              <c:strCache/>
            </c:strRef>
          </c:cat>
          <c:val>
            <c:numRef>
              <c:f>ind_2020!$J$6:$J$15</c:f>
              <c:numCache/>
            </c:numRef>
          </c:val>
        </c:ser>
        <c:axId val="61658860"/>
        <c:axId val="43276477"/>
      </c:barChart>
      <c:catAx>
        <c:axId val="6165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76477"/>
        <c:crosses val="autoZero"/>
        <c:auto val="1"/>
        <c:lblOffset val="100"/>
        <c:tickLblSkip val="1"/>
        <c:noMultiLvlLbl val="0"/>
      </c:catAx>
      <c:valAx>
        <c:axId val="43276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58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25"/>
          <c:y val="0.179"/>
          <c:w val="0.084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725"/>
          <c:w val="0.888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ind_2020!$L$23</c:f>
              <c:strCache>
                <c:ptCount val="1"/>
                <c:pt idx="0">
                  <c:v>0-0.5 V/m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ind_2020!$M$5:$S$5</c:f>
              <c:strCache/>
            </c:strRef>
          </c:cat>
          <c:val>
            <c:numRef>
              <c:f>ind_2020!$M$6:$S$6</c:f>
              <c:numCache/>
            </c:numRef>
          </c:val>
        </c:ser>
        <c:ser>
          <c:idx val="1"/>
          <c:order val="1"/>
          <c:tx>
            <c:strRef>
              <c:f>ind_2020!$L$24</c:f>
              <c:strCache>
                <c:ptCount val="1"/>
                <c:pt idx="0">
                  <c:v>0.5-1 V/m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ind_2020!$M$5:$S$5</c:f>
              <c:strCache/>
            </c:strRef>
          </c:cat>
          <c:val>
            <c:numRef>
              <c:f>ind_2020!$M$7:$S$7</c:f>
              <c:numCache/>
            </c:numRef>
          </c:val>
        </c:ser>
        <c:ser>
          <c:idx val="2"/>
          <c:order val="2"/>
          <c:tx>
            <c:strRef>
              <c:f>ind_2020!$L$25</c:f>
              <c:strCache>
                <c:ptCount val="1"/>
                <c:pt idx="0">
                  <c:v>1-1.5 V/m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ind_2020!$M$5:$S$5</c:f>
              <c:strCache/>
            </c:strRef>
          </c:cat>
          <c:val>
            <c:numRef>
              <c:f>ind_2020!$M$8:$S$8</c:f>
              <c:numCache/>
            </c:numRef>
          </c:val>
        </c:ser>
        <c:ser>
          <c:idx val="3"/>
          <c:order val="3"/>
          <c:tx>
            <c:strRef>
              <c:f>ind_2020!$L$26</c:f>
              <c:strCache>
                <c:ptCount val="1"/>
                <c:pt idx="0">
                  <c:v>1.5-2 V/m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ind_2020!$M$5:$S$5</c:f>
              <c:strCache/>
            </c:strRef>
          </c:cat>
          <c:val>
            <c:numRef>
              <c:f>ind_2020!$M$9:$S$9</c:f>
              <c:numCache/>
            </c:numRef>
          </c:val>
        </c:ser>
        <c:ser>
          <c:idx val="4"/>
          <c:order val="4"/>
          <c:tx>
            <c:strRef>
              <c:f>ind_2020!$L$27</c:f>
              <c:strCache>
                <c:ptCount val="1"/>
                <c:pt idx="0">
                  <c:v>2-2.5 V/m</c:v>
                </c:pt>
              </c:strCache>
            </c:strRef>
          </c:tx>
          <c:spPr>
            <a:solidFill>
              <a:srgbClr val="FF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ind_2020!$M$5:$S$5</c:f>
              <c:strCache/>
            </c:strRef>
          </c:cat>
          <c:val>
            <c:numRef>
              <c:f>ind_2020!$M$10:$S$10</c:f>
              <c:numCache/>
            </c:numRef>
          </c:val>
        </c:ser>
        <c:ser>
          <c:idx val="5"/>
          <c:order val="5"/>
          <c:tx>
            <c:strRef>
              <c:f>ind_2020!$L$28</c:f>
              <c:strCache>
                <c:ptCount val="1"/>
                <c:pt idx="0">
                  <c:v>2.5-3 V/m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ind_2020!$M$5:$S$5</c:f>
              <c:strCache/>
            </c:strRef>
          </c:cat>
          <c:val>
            <c:numRef>
              <c:f>ind_2020!$M$11:$S$11</c:f>
              <c:numCache/>
            </c:numRef>
          </c:val>
        </c:ser>
        <c:ser>
          <c:idx val="6"/>
          <c:order val="6"/>
          <c:tx>
            <c:strRef>
              <c:f>ind_2020!$L$29</c:f>
              <c:strCache>
                <c:ptCount val="1"/>
                <c:pt idx="0">
                  <c:v>3-3.5 V/m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ind_2020!$M$5:$S$5</c:f>
              <c:strCache/>
            </c:strRef>
          </c:cat>
          <c:val>
            <c:numRef>
              <c:f>ind_2020!$M$12:$S$12</c:f>
              <c:numCache/>
            </c:numRef>
          </c:val>
        </c:ser>
        <c:ser>
          <c:idx val="7"/>
          <c:order val="7"/>
          <c:tx>
            <c:strRef>
              <c:f>ind_2020!$L$30</c:f>
              <c:strCache>
                <c:ptCount val="1"/>
                <c:pt idx="0">
                  <c:v>3.5-4 V/m</c:v>
                </c:pt>
              </c:strCache>
            </c:strRef>
          </c:tx>
          <c:spPr>
            <a:solidFill>
              <a:srgbClr val="7030A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ind_2020!$M$5:$S$5</c:f>
              <c:strCache/>
            </c:strRef>
          </c:cat>
          <c:val>
            <c:numRef>
              <c:f>ind_2020!$M$13:$S$13</c:f>
              <c:numCache/>
            </c:numRef>
          </c:val>
        </c:ser>
        <c:ser>
          <c:idx val="8"/>
          <c:order val="8"/>
          <c:tx>
            <c:strRef>
              <c:f>ind_2020!$L$14</c:f>
              <c:strCache>
                <c:ptCount val="1"/>
                <c:pt idx="0">
                  <c:v>4-4.5 V/m</c:v>
                </c:pt>
              </c:strCache>
            </c:strRef>
          </c:tx>
          <c:spPr>
            <a:solidFill>
              <a:srgbClr val="00206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ind_2020!$M$5:$S$5</c:f>
              <c:strCache/>
            </c:strRef>
          </c:cat>
          <c:val>
            <c:numRef>
              <c:f>ind_2020!$M$14:$S$14</c:f>
              <c:numCache/>
            </c:numRef>
          </c:val>
        </c:ser>
        <c:ser>
          <c:idx val="9"/>
          <c:order val="9"/>
          <c:tx>
            <c:strRef>
              <c:f>ind_2020!$L$15</c:f>
              <c:strCache>
                <c:ptCount val="1"/>
                <c:pt idx="0">
                  <c:v>4.5-5 V/m</c:v>
                </c:pt>
              </c:strCache>
            </c:strRef>
          </c:tx>
          <c:spPr>
            <a:solidFill>
              <a:srgbClr val="99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ind_2020!$M$5:$S$5</c:f>
              <c:strCache/>
            </c:strRef>
          </c:cat>
          <c:val>
            <c:numRef>
              <c:f>ind_2020!$M$15:$S$15</c:f>
              <c:numCache/>
            </c:numRef>
          </c:val>
        </c:ser>
        <c:gapWidth val="192"/>
        <c:axId val="47058282"/>
        <c:axId val="22512899"/>
      </c:barChart>
      <c:catAx>
        <c:axId val="47058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12899"/>
        <c:crosses val="autoZero"/>
        <c:auto val="1"/>
        <c:lblOffset val="100"/>
        <c:tickLblSkip val="1"/>
        <c:noMultiLvlLbl val="0"/>
      </c:catAx>
      <c:valAx>
        <c:axId val="22512899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058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75"/>
          <c:y val="0.814"/>
          <c:w val="0.463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mediana : 50% popolazione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36"/>
          <c:w val="0.748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v>mediana popolazione 2009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ind_2020!$C$58:$I$58</c:f>
              <c:strCache/>
            </c:strRef>
          </c:cat>
          <c:val>
            <c:numRef>
              <c:f>ind_2020!$C$59:$I$59</c:f>
              <c:numCache/>
            </c:numRef>
          </c:val>
        </c:ser>
        <c:ser>
          <c:idx val="1"/>
          <c:order val="1"/>
          <c:tx>
            <c:v>mediana popolazione 2015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ind_2020!$C$58:$I$58</c:f>
              <c:strCache/>
            </c:strRef>
          </c:cat>
          <c:val>
            <c:numRef>
              <c:f>ind_2020!$C$60:$I$60</c:f>
              <c:numCache/>
            </c:numRef>
          </c:val>
        </c:ser>
        <c:ser>
          <c:idx val="2"/>
          <c:order val="2"/>
          <c:tx>
            <c:v>mediana popolazione 2020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ind_2020!$C$58:$I$58</c:f>
              <c:strCache/>
            </c:strRef>
          </c:cat>
          <c:val>
            <c:numRef>
              <c:f>ind_2020!$C$61:$I$61</c:f>
              <c:numCache/>
            </c:numRef>
          </c:val>
        </c:ser>
        <c:axId val="48894296"/>
        <c:axId val="8648441"/>
      </c:barChart>
      <c:catAx>
        <c:axId val="48894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48441"/>
        <c:crosses val="autoZero"/>
        <c:auto val="1"/>
        <c:lblOffset val="100"/>
        <c:tickLblSkip val="1"/>
        <c:noMultiLvlLbl val="0"/>
      </c:catAx>
      <c:valAx>
        <c:axId val="8648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94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75"/>
          <c:y val="0.46"/>
          <c:w val="0.2237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495300</xdr:colOff>
      <xdr:row>14</xdr:row>
      <xdr:rowOff>190500</xdr:rowOff>
    </xdr:from>
    <xdr:to>
      <xdr:col>33</xdr:col>
      <xdr:colOff>381000</xdr:colOff>
      <xdr:row>29</xdr:row>
      <xdr:rowOff>247650</xdr:rowOff>
    </xdr:to>
    <xdr:graphicFrame>
      <xdr:nvGraphicFramePr>
        <xdr:cNvPr id="1" name="Grafico 16"/>
        <xdr:cNvGraphicFramePr/>
      </xdr:nvGraphicFramePr>
      <xdr:xfrm>
        <a:off x="15078075" y="4943475"/>
        <a:ext cx="7200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285750</xdr:colOff>
      <xdr:row>1</xdr:row>
      <xdr:rowOff>0</xdr:rowOff>
    </xdr:from>
    <xdr:to>
      <xdr:col>39</xdr:col>
      <xdr:colOff>314325</xdr:colOff>
      <xdr:row>14</xdr:row>
      <xdr:rowOff>85725</xdr:rowOff>
    </xdr:to>
    <xdr:graphicFrame>
      <xdr:nvGraphicFramePr>
        <xdr:cNvPr id="2" name="Grafico 4"/>
        <xdr:cNvGraphicFramePr/>
      </xdr:nvGraphicFramePr>
      <xdr:xfrm>
        <a:off x="14258925" y="381000"/>
        <a:ext cx="116109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20</xdr:col>
      <xdr:colOff>447675</xdr:colOff>
      <xdr:row>62</xdr:row>
      <xdr:rowOff>371475</xdr:rowOff>
    </xdr:to>
    <xdr:graphicFrame>
      <xdr:nvGraphicFramePr>
        <xdr:cNvPr id="3" name="Grafico 2"/>
        <xdr:cNvGraphicFramePr/>
      </xdr:nvGraphicFramePr>
      <xdr:xfrm>
        <a:off x="7353300" y="15363825"/>
        <a:ext cx="706755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50" zoomScaleNormal="50" zoomScalePageLayoutView="0" workbookViewId="0" topLeftCell="E1">
      <selection activeCell="C59" sqref="C59"/>
    </sheetView>
  </sheetViews>
  <sheetFormatPr defaultColWidth="9.140625" defaultRowHeight="15"/>
  <cols>
    <col min="3" max="3" width="11.57421875" style="0" bestFit="1" customWidth="1"/>
    <col min="8" max="8" width="11.57421875" style="0" bestFit="1" customWidth="1"/>
    <col min="9" max="10" width="11.57421875" style="0" customWidth="1"/>
    <col min="13" max="19" width="11.57421875" style="0" bestFit="1" customWidth="1"/>
  </cols>
  <sheetData>
    <row r="1" spans="1:20" s="1" customFormat="1" ht="30" customHeight="1" thickBot="1">
      <c r="A1" s="24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4" spans="2:19" ht="14.25">
      <c r="B4" s="27" t="s">
        <v>43</v>
      </c>
      <c r="C4" s="27"/>
      <c r="D4" s="27"/>
      <c r="E4" s="27"/>
      <c r="F4" s="27"/>
      <c r="G4" s="27"/>
      <c r="H4" s="27"/>
      <c r="I4" s="27"/>
      <c r="J4" s="27"/>
      <c r="M4" s="27" t="s">
        <v>42</v>
      </c>
      <c r="N4" s="27"/>
      <c r="O4" s="27"/>
      <c r="P4" s="27"/>
      <c r="Q4" s="27"/>
      <c r="R4" s="27"/>
      <c r="S4" s="27"/>
    </row>
    <row r="5" spans="1:19" ht="43.5">
      <c r="A5" s="5" t="s">
        <v>0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15</v>
      </c>
      <c r="I5" s="7" t="s">
        <v>22</v>
      </c>
      <c r="J5" s="7" t="s">
        <v>39</v>
      </c>
      <c r="L5" s="3" t="s">
        <v>0</v>
      </c>
      <c r="M5" s="7" t="s">
        <v>24</v>
      </c>
      <c r="N5" s="7" t="s">
        <v>25</v>
      </c>
      <c r="O5" s="7" t="s">
        <v>26</v>
      </c>
      <c r="P5" s="7" t="s">
        <v>27</v>
      </c>
      <c r="Q5" s="7" t="s">
        <v>28</v>
      </c>
      <c r="R5" s="7" t="s">
        <v>29</v>
      </c>
      <c r="S5" s="7" t="s">
        <v>30</v>
      </c>
    </row>
    <row r="6" spans="1:19" ht="28.5">
      <c r="A6" s="5" t="s">
        <v>31</v>
      </c>
      <c r="B6" s="6">
        <v>7851</v>
      </c>
      <c r="C6" s="8">
        <v>0</v>
      </c>
      <c r="D6" s="6">
        <v>5144</v>
      </c>
      <c r="E6" s="6">
        <v>961</v>
      </c>
      <c r="F6" s="3">
        <v>0</v>
      </c>
      <c r="G6" s="3">
        <v>0</v>
      </c>
      <c r="H6" s="3">
        <v>1776</v>
      </c>
      <c r="I6" s="10">
        <f>SUM(B6:H6)</f>
        <v>15732</v>
      </c>
      <c r="J6" s="14">
        <f>I6/$I$18</f>
        <v>0.015819402197139194</v>
      </c>
      <c r="L6" s="3" t="s">
        <v>31</v>
      </c>
      <c r="M6" s="12">
        <f>B6/$B$18</f>
        <v>0.22077556874103652</v>
      </c>
      <c r="N6" s="12">
        <f>C6/$C$18</f>
        <v>0</v>
      </c>
      <c r="O6" s="12">
        <f>D6/$D$18</f>
        <v>0.10364489935725656</v>
      </c>
      <c r="P6" s="12">
        <f>E6/$E$18</f>
        <v>0.011883416389469388</v>
      </c>
      <c r="Q6" s="12">
        <f>F6/$F$18</f>
        <v>0</v>
      </c>
      <c r="R6" s="12">
        <f>G6/$G$18</f>
        <v>0</v>
      </c>
      <c r="S6" s="12">
        <f>H6/$H$18</f>
        <v>0.0159728030650514</v>
      </c>
    </row>
    <row r="7" spans="1:19" ht="28.5">
      <c r="A7" s="5" t="s">
        <v>32</v>
      </c>
      <c r="B7" s="6">
        <v>6431</v>
      </c>
      <c r="C7" s="8">
        <v>10481</v>
      </c>
      <c r="D7" s="6">
        <v>6324</v>
      </c>
      <c r="E7" s="6">
        <v>5004</v>
      </c>
      <c r="F7" s="3">
        <v>25269</v>
      </c>
      <c r="G7" s="3">
        <v>26603</v>
      </c>
      <c r="H7" s="3">
        <v>12488</v>
      </c>
      <c r="I7" s="10">
        <f aca="true" t="shared" si="0" ref="I7:I17">SUM(B7:H7)</f>
        <v>92600</v>
      </c>
      <c r="J7" s="14">
        <f aca="true" t="shared" si="1" ref="J7:J17">I7/$I$18</f>
        <v>0.09311445737700796</v>
      </c>
      <c r="L7" s="3" t="s">
        <v>32</v>
      </c>
      <c r="M7" s="12">
        <f aca="true" t="shared" si="2" ref="M7:M18">B7/$B$18</f>
        <v>0.18084418323444224</v>
      </c>
      <c r="N7" s="12">
        <f aca="true" t="shared" si="3" ref="N7:N18">C7/$C$18</f>
        <v>0.05097440336943676</v>
      </c>
      <c r="O7" s="12">
        <f aca="true" t="shared" si="4" ref="O7:O18">D7/$D$18</f>
        <v>0.127420362273579</v>
      </c>
      <c r="P7" s="12">
        <f aca="true" t="shared" si="5" ref="P7:P18">E7/$E$18</f>
        <v>0.06187785183444831</v>
      </c>
      <c r="Q7" s="12">
        <f aca="true" t="shared" si="6" ref="Q7:Q18">F7/$F$18</f>
        <v>0.09674566407596003</v>
      </c>
      <c r="R7" s="12">
        <f aca="true" t="shared" si="7" ref="R7:R18">G7/$G$18</f>
        <v>0.10623267923744718</v>
      </c>
      <c r="S7" s="12">
        <f aca="true" t="shared" si="8" ref="S7:S18">H7/$H$18</f>
        <v>0.1123132683988524</v>
      </c>
    </row>
    <row r="8" spans="1:19" ht="28.5">
      <c r="A8" s="5" t="s">
        <v>33</v>
      </c>
      <c r="B8" s="6">
        <v>3058</v>
      </c>
      <c r="C8" s="8">
        <v>31152</v>
      </c>
      <c r="D8" s="6">
        <v>7464</v>
      </c>
      <c r="E8" s="6">
        <v>7818</v>
      </c>
      <c r="F8" s="3">
        <v>35678</v>
      </c>
      <c r="G8" s="3">
        <v>31830</v>
      </c>
      <c r="H8" s="3">
        <v>13317</v>
      </c>
      <c r="I8" s="10">
        <f t="shared" si="0"/>
        <v>130317</v>
      </c>
      <c r="J8" s="14">
        <f t="shared" si="1"/>
        <v>0.13104100153347242</v>
      </c>
      <c r="L8" s="3" t="s">
        <v>33</v>
      </c>
      <c r="M8" s="12">
        <f t="shared" si="2"/>
        <v>0.0859930823092714</v>
      </c>
      <c r="N8" s="12">
        <f t="shared" si="3"/>
        <v>0.1515079299460637</v>
      </c>
      <c r="O8" s="12">
        <f t="shared" si="4"/>
        <v>0.15038987729443293</v>
      </c>
      <c r="P8" s="12">
        <f t="shared" si="5"/>
        <v>0.09667486923295701</v>
      </c>
      <c r="Q8" s="12">
        <f t="shared" si="6"/>
        <v>0.13659787893870362</v>
      </c>
      <c r="R8" s="12">
        <f t="shared" si="7"/>
        <v>0.12710544600713994</v>
      </c>
      <c r="S8" s="12">
        <f t="shared" si="8"/>
        <v>0.11976904190162696</v>
      </c>
    </row>
    <row r="9" spans="1:19" ht="28.5">
      <c r="A9" s="5" t="s">
        <v>34</v>
      </c>
      <c r="B9" s="6">
        <v>7418</v>
      </c>
      <c r="C9" s="8">
        <v>36877</v>
      </c>
      <c r="D9" s="6">
        <v>9678</v>
      </c>
      <c r="E9" s="6">
        <v>11704</v>
      </c>
      <c r="F9" s="3">
        <v>46148</v>
      </c>
      <c r="G9" s="3">
        <v>53882</v>
      </c>
      <c r="H9" s="3">
        <v>18394</v>
      </c>
      <c r="I9" s="10">
        <f t="shared" si="0"/>
        <v>184101</v>
      </c>
      <c r="J9" s="14">
        <f t="shared" si="1"/>
        <v>0.18512380904497347</v>
      </c>
      <c r="L9" s="3" t="s">
        <v>34</v>
      </c>
      <c r="M9" s="12">
        <f t="shared" si="2"/>
        <v>0.20859930823092715</v>
      </c>
      <c r="N9" s="12">
        <f t="shared" si="3"/>
        <v>0.17935150014833692</v>
      </c>
      <c r="O9" s="12">
        <f t="shared" si="4"/>
        <v>0.1949990933086176</v>
      </c>
      <c r="P9" s="12">
        <f t="shared" si="5"/>
        <v>0.14472789325946903</v>
      </c>
      <c r="Q9" s="12">
        <f t="shared" si="6"/>
        <v>0.17668364026187833</v>
      </c>
      <c r="R9" s="12">
        <f t="shared" si="7"/>
        <v>0.21516480181453707</v>
      </c>
      <c r="S9" s="12">
        <f t="shared" si="8"/>
        <v>0.16543003354648392</v>
      </c>
    </row>
    <row r="10" spans="1:19" ht="28.5">
      <c r="A10" s="5" t="s">
        <v>35</v>
      </c>
      <c r="B10" s="6">
        <v>7463</v>
      </c>
      <c r="C10" s="8">
        <v>47646</v>
      </c>
      <c r="D10" s="6">
        <v>7526</v>
      </c>
      <c r="E10" s="6">
        <v>20754</v>
      </c>
      <c r="F10" s="3">
        <v>72045</v>
      </c>
      <c r="G10" s="3">
        <v>67388</v>
      </c>
      <c r="H10" s="3">
        <v>30988</v>
      </c>
      <c r="I10" s="10">
        <f t="shared" si="0"/>
        <v>253810</v>
      </c>
      <c r="J10" s="14">
        <f t="shared" si="1"/>
        <v>0.2552200910027904</v>
      </c>
      <c r="L10" s="3" t="s">
        <v>35</v>
      </c>
      <c r="M10" s="12">
        <f t="shared" si="2"/>
        <v>0.20986473946176992</v>
      </c>
      <c r="N10" s="12">
        <f t="shared" si="3"/>
        <v>0.23172659316288366</v>
      </c>
      <c r="O10" s="12">
        <f t="shared" si="4"/>
        <v>0.15163909653240917</v>
      </c>
      <c r="P10" s="12">
        <f t="shared" si="5"/>
        <v>0.25663727757237015</v>
      </c>
      <c r="Q10" s="12">
        <f t="shared" si="6"/>
        <v>0.2758336842911291</v>
      </c>
      <c r="R10" s="12">
        <f t="shared" si="7"/>
        <v>0.26909776297609633</v>
      </c>
      <c r="S10" s="12">
        <f t="shared" si="8"/>
        <v>0.27869663365980446</v>
      </c>
    </row>
    <row r="11" spans="1:19" ht="28.5">
      <c r="A11" s="5" t="s">
        <v>36</v>
      </c>
      <c r="B11" s="6">
        <v>2136</v>
      </c>
      <c r="C11" s="8">
        <v>44743</v>
      </c>
      <c r="D11" s="6">
        <v>9098</v>
      </c>
      <c r="E11" s="6">
        <v>19511</v>
      </c>
      <c r="F11" s="3">
        <v>62409</v>
      </c>
      <c r="G11" s="3">
        <v>46846</v>
      </c>
      <c r="H11" s="3">
        <v>21816</v>
      </c>
      <c r="I11" s="10">
        <f t="shared" si="0"/>
        <v>206559</v>
      </c>
      <c r="J11" s="14">
        <f t="shared" si="1"/>
        <v>0.20770657884813595</v>
      </c>
      <c r="L11" s="3" t="s">
        <v>36</v>
      </c>
      <c r="M11" s="12">
        <f t="shared" si="2"/>
        <v>0.06006580242400383</v>
      </c>
      <c r="N11" s="12">
        <f t="shared" si="3"/>
        <v>0.2176078360804035</v>
      </c>
      <c r="O11" s="12">
        <f t="shared" si="4"/>
        <v>0.1833128488243235</v>
      </c>
      <c r="P11" s="12">
        <f t="shared" si="5"/>
        <v>0.2412667400363551</v>
      </c>
      <c r="Q11" s="12">
        <f t="shared" si="6"/>
        <v>0.2389410008040124</v>
      </c>
      <c r="R11" s="12">
        <f t="shared" si="7"/>
        <v>0.1870682288297354</v>
      </c>
      <c r="S11" s="12">
        <f t="shared" si="8"/>
        <v>0.1962064592720503</v>
      </c>
    </row>
    <row r="12" spans="1:19" ht="28.5">
      <c r="A12" s="5" t="s">
        <v>37</v>
      </c>
      <c r="B12" s="6">
        <v>1029</v>
      </c>
      <c r="C12" s="8">
        <v>28298</v>
      </c>
      <c r="D12" s="6">
        <v>3429</v>
      </c>
      <c r="E12" s="6">
        <v>11347</v>
      </c>
      <c r="F12" s="3">
        <v>16635</v>
      </c>
      <c r="G12" s="3">
        <v>17226</v>
      </c>
      <c r="H12" s="3">
        <v>11323</v>
      </c>
      <c r="I12" s="10">
        <f t="shared" si="0"/>
        <v>89287</v>
      </c>
      <c r="J12" s="14">
        <f t="shared" si="1"/>
        <v>0.08978305135875714</v>
      </c>
      <c r="L12" s="3" t="s">
        <v>37</v>
      </c>
      <c r="M12" s="12">
        <f t="shared" si="2"/>
        <v>0.028936194145271505</v>
      </c>
      <c r="N12" s="12">
        <f t="shared" si="3"/>
        <v>0.1376274846434807</v>
      </c>
      <c r="O12" s="12">
        <f t="shared" si="4"/>
        <v>0.06908988333904213</v>
      </c>
      <c r="P12" s="12">
        <f t="shared" si="5"/>
        <v>0.1403133462760761</v>
      </c>
      <c r="Q12" s="12">
        <f t="shared" si="6"/>
        <v>0.06368926834871166</v>
      </c>
      <c r="R12" s="12">
        <f t="shared" si="7"/>
        <v>0.06878788604835039</v>
      </c>
      <c r="S12" s="12">
        <f t="shared" si="8"/>
        <v>0.10183561323512218</v>
      </c>
    </row>
    <row r="13" spans="1:19" ht="28.5">
      <c r="A13" s="5" t="s">
        <v>38</v>
      </c>
      <c r="B13" s="6">
        <v>175</v>
      </c>
      <c r="C13" s="8">
        <v>6066</v>
      </c>
      <c r="D13" s="6">
        <v>817</v>
      </c>
      <c r="E13" s="6">
        <v>3200</v>
      </c>
      <c r="F13" s="3">
        <v>2371</v>
      </c>
      <c r="G13" s="3">
        <v>5753</v>
      </c>
      <c r="H13" s="3">
        <v>876</v>
      </c>
      <c r="I13" s="10">
        <f t="shared" si="0"/>
        <v>19258</v>
      </c>
      <c r="J13" s="14">
        <f t="shared" si="1"/>
        <v>0.019364991578471054</v>
      </c>
      <c r="L13" s="3" t="s">
        <v>38</v>
      </c>
      <c r="M13" s="11">
        <f t="shared" si="2"/>
        <v>0.004921121453277467</v>
      </c>
      <c r="N13" s="11">
        <f t="shared" si="3"/>
        <v>0.029502025650129125</v>
      </c>
      <c r="O13" s="11">
        <f t="shared" si="4"/>
        <v>0.016461485764945296</v>
      </c>
      <c r="P13" s="11">
        <f t="shared" si="5"/>
        <v>0.03957016903881586</v>
      </c>
      <c r="Q13" s="11">
        <f t="shared" si="6"/>
        <v>0.009077682912822084</v>
      </c>
      <c r="R13" s="11">
        <f t="shared" si="7"/>
        <v>0.022973221202609993</v>
      </c>
      <c r="S13" s="11">
        <f t="shared" si="8"/>
        <v>0.00787847718749157</v>
      </c>
    </row>
    <row r="14" spans="1:19" ht="28.5">
      <c r="A14" s="5" t="s">
        <v>40</v>
      </c>
      <c r="B14" s="6">
        <v>0</v>
      </c>
      <c r="C14" s="8">
        <v>276</v>
      </c>
      <c r="D14" s="6">
        <v>151</v>
      </c>
      <c r="E14" s="6">
        <v>570</v>
      </c>
      <c r="F14" s="3">
        <v>635</v>
      </c>
      <c r="G14" s="3">
        <v>894</v>
      </c>
      <c r="H14" s="3">
        <v>211</v>
      </c>
      <c r="I14" s="10">
        <f t="shared" si="0"/>
        <v>2737</v>
      </c>
      <c r="J14" s="14">
        <f t="shared" si="1"/>
        <v>0.00275220593780638</v>
      </c>
      <c r="L14" s="3" t="s">
        <v>40</v>
      </c>
      <c r="M14" s="11">
        <f t="shared" si="2"/>
        <v>0</v>
      </c>
      <c r="N14" s="11">
        <f t="shared" si="3"/>
        <v>0.0013423275765637387</v>
      </c>
      <c r="O14" s="11">
        <f t="shared" si="4"/>
        <v>0.0030424533053938062</v>
      </c>
      <c r="P14" s="11">
        <f t="shared" si="5"/>
        <v>0.007048436360039076</v>
      </c>
      <c r="Q14" s="11">
        <f t="shared" si="6"/>
        <v>0.002431180366782802</v>
      </c>
      <c r="R14" s="11">
        <f t="shared" si="7"/>
        <v>0.0035699738840836667</v>
      </c>
      <c r="S14" s="11">
        <f t="shared" si="8"/>
        <v>0.0018976697335168046</v>
      </c>
    </row>
    <row r="15" spans="1:19" ht="28.5">
      <c r="A15" s="5" t="s">
        <v>12</v>
      </c>
      <c r="B15" s="6">
        <v>0</v>
      </c>
      <c r="C15" s="8">
        <v>74</v>
      </c>
      <c r="D15" s="6">
        <v>0</v>
      </c>
      <c r="E15" s="6">
        <v>0</v>
      </c>
      <c r="F15" s="3">
        <v>0</v>
      </c>
      <c r="G15" s="3">
        <v>0</v>
      </c>
      <c r="H15" s="3">
        <v>0</v>
      </c>
      <c r="I15" s="10">
        <f t="shared" si="0"/>
        <v>74</v>
      </c>
      <c r="J15" s="14">
        <f t="shared" si="1"/>
        <v>7.441112144598909E-05</v>
      </c>
      <c r="L15" s="3" t="s">
        <v>41</v>
      </c>
      <c r="M15" s="17">
        <f t="shared" si="2"/>
        <v>0</v>
      </c>
      <c r="N15" s="17">
        <f t="shared" si="3"/>
        <v>0.000359899422701872</v>
      </c>
      <c r="O15" s="17">
        <f t="shared" si="4"/>
        <v>0</v>
      </c>
      <c r="P15" s="17">
        <f t="shared" si="5"/>
        <v>0</v>
      </c>
      <c r="Q15" s="17">
        <f t="shared" si="6"/>
        <v>0</v>
      </c>
      <c r="R15" s="17">
        <f t="shared" si="7"/>
        <v>0</v>
      </c>
      <c r="S15" s="17">
        <f t="shared" si="8"/>
        <v>0</v>
      </c>
    </row>
    <row r="16" spans="1:19" ht="14.25">
      <c r="A16" s="5" t="s">
        <v>13</v>
      </c>
      <c r="B16" s="6">
        <v>0</v>
      </c>
      <c r="C16" s="8">
        <v>0</v>
      </c>
      <c r="D16" s="6">
        <v>0</v>
      </c>
      <c r="E16" s="6">
        <v>0</v>
      </c>
      <c r="F16" s="3">
        <v>0</v>
      </c>
      <c r="G16" s="3">
        <v>0</v>
      </c>
      <c r="H16" s="3">
        <v>0</v>
      </c>
      <c r="I16" s="10">
        <f t="shared" si="0"/>
        <v>0</v>
      </c>
      <c r="J16" s="14">
        <f t="shared" si="1"/>
        <v>0</v>
      </c>
      <c r="L16" s="3" t="s">
        <v>13</v>
      </c>
      <c r="M16" s="11">
        <f t="shared" si="2"/>
        <v>0</v>
      </c>
      <c r="N16" s="11">
        <f t="shared" si="3"/>
        <v>0</v>
      </c>
      <c r="O16" s="11">
        <f t="shared" si="4"/>
        <v>0</v>
      </c>
      <c r="P16" s="11">
        <f t="shared" si="5"/>
        <v>0</v>
      </c>
      <c r="Q16" s="11">
        <f t="shared" si="6"/>
        <v>0</v>
      </c>
      <c r="R16" s="11">
        <f t="shared" si="7"/>
        <v>0</v>
      </c>
      <c r="S16" s="11">
        <f t="shared" si="8"/>
        <v>0</v>
      </c>
    </row>
    <row r="17" spans="1:19" ht="14.25">
      <c r="A17" s="5" t="s">
        <v>14</v>
      </c>
      <c r="B17" s="6">
        <v>0</v>
      </c>
      <c r="C17" s="8">
        <v>0</v>
      </c>
      <c r="D17" s="6">
        <v>0</v>
      </c>
      <c r="E17" s="6">
        <v>0</v>
      </c>
      <c r="F17" s="3">
        <v>0</v>
      </c>
      <c r="G17" s="3">
        <v>0</v>
      </c>
      <c r="H17" s="3">
        <v>0</v>
      </c>
      <c r="I17" s="10">
        <f t="shared" si="0"/>
        <v>0</v>
      </c>
      <c r="J17" s="14">
        <f t="shared" si="1"/>
        <v>0</v>
      </c>
      <c r="L17" s="3" t="s">
        <v>14</v>
      </c>
      <c r="M17" s="11">
        <f t="shared" si="2"/>
        <v>0</v>
      </c>
      <c r="N17" s="11">
        <f t="shared" si="3"/>
        <v>0</v>
      </c>
      <c r="O17" s="11">
        <f t="shared" si="4"/>
        <v>0</v>
      </c>
      <c r="P17" s="11">
        <f t="shared" si="5"/>
        <v>0</v>
      </c>
      <c r="Q17" s="11">
        <f t="shared" si="6"/>
        <v>0</v>
      </c>
      <c r="R17" s="11">
        <f t="shared" si="7"/>
        <v>0</v>
      </c>
      <c r="S17" s="11">
        <f t="shared" si="8"/>
        <v>0</v>
      </c>
    </row>
    <row r="18" spans="1:19" ht="14.25">
      <c r="A18" s="3" t="s">
        <v>22</v>
      </c>
      <c r="B18" s="3">
        <f>SUM(B6:B17)</f>
        <v>35561</v>
      </c>
      <c r="C18" s="3">
        <f aca="true" t="shared" si="9" ref="C18:H18">SUM(C6:C17)</f>
        <v>205613</v>
      </c>
      <c r="D18" s="3">
        <f t="shared" si="9"/>
        <v>49631</v>
      </c>
      <c r="E18" s="3">
        <f t="shared" si="9"/>
        <v>80869</v>
      </c>
      <c r="F18" s="3">
        <f t="shared" si="9"/>
        <v>261190</v>
      </c>
      <c r="G18" s="3">
        <f t="shared" si="9"/>
        <v>250422</v>
      </c>
      <c r="H18" s="3">
        <f t="shared" si="9"/>
        <v>111189</v>
      </c>
      <c r="I18" s="10">
        <f>SUM(B18:H18)</f>
        <v>994475</v>
      </c>
      <c r="J18" s="14">
        <f>I18/$I$18</f>
        <v>1</v>
      </c>
      <c r="L18" s="3" t="s">
        <v>22</v>
      </c>
      <c r="M18" s="12">
        <f t="shared" si="2"/>
        <v>1</v>
      </c>
      <c r="N18" s="12">
        <f t="shared" si="3"/>
        <v>1</v>
      </c>
      <c r="O18" s="12">
        <f t="shared" si="4"/>
        <v>1</v>
      </c>
      <c r="P18" s="12">
        <f t="shared" si="5"/>
        <v>1</v>
      </c>
      <c r="Q18" s="12">
        <f t="shared" si="6"/>
        <v>1</v>
      </c>
      <c r="R18" s="12">
        <f t="shared" si="7"/>
        <v>1</v>
      </c>
      <c r="S18" s="12">
        <f t="shared" si="8"/>
        <v>1</v>
      </c>
    </row>
    <row r="21" spans="2:19" ht="15" customHeight="1">
      <c r="B21" s="27" t="s">
        <v>1</v>
      </c>
      <c r="C21" s="27"/>
      <c r="D21" s="27"/>
      <c r="E21" s="27"/>
      <c r="F21" s="27"/>
      <c r="G21" s="27"/>
      <c r="H21" s="27"/>
      <c r="I21" s="27"/>
      <c r="J21" s="27"/>
      <c r="M21" s="27" t="s">
        <v>23</v>
      </c>
      <c r="N21" s="27"/>
      <c r="O21" s="27"/>
      <c r="P21" s="27"/>
      <c r="Q21" s="27"/>
      <c r="R21" s="27"/>
      <c r="S21" s="27"/>
    </row>
    <row r="22" spans="1:19" s="2" customFormat="1" ht="43.5">
      <c r="A22" s="5" t="s">
        <v>0</v>
      </c>
      <c r="B22" s="7" t="s">
        <v>16</v>
      </c>
      <c r="C22" s="7" t="s">
        <v>17</v>
      </c>
      <c r="D22" s="7" t="s">
        <v>18</v>
      </c>
      <c r="E22" s="7" t="s">
        <v>19</v>
      </c>
      <c r="F22" s="7" t="s">
        <v>20</v>
      </c>
      <c r="G22" s="7" t="s">
        <v>21</v>
      </c>
      <c r="H22" s="7" t="s">
        <v>15</v>
      </c>
      <c r="I22" s="7" t="s">
        <v>22</v>
      </c>
      <c r="J22" s="7" t="s">
        <v>39</v>
      </c>
      <c r="L22" s="3" t="s">
        <v>0</v>
      </c>
      <c r="M22" s="7" t="s">
        <v>24</v>
      </c>
      <c r="N22" s="7" t="s">
        <v>25</v>
      </c>
      <c r="O22" s="7" t="s">
        <v>26</v>
      </c>
      <c r="P22" s="7" t="s">
        <v>27</v>
      </c>
      <c r="Q22" s="7" t="s">
        <v>28</v>
      </c>
      <c r="R22" s="7" t="s">
        <v>29</v>
      </c>
      <c r="S22" s="7" t="s">
        <v>30</v>
      </c>
    </row>
    <row r="23" spans="1:19" s="2" customFormat="1" ht="28.5">
      <c r="A23" s="5" t="s">
        <v>31</v>
      </c>
      <c r="B23" s="3">
        <v>8948</v>
      </c>
      <c r="C23" s="3">
        <v>0</v>
      </c>
      <c r="D23" s="3">
        <v>5845</v>
      </c>
      <c r="E23" s="3">
        <v>2181</v>
      </c>
      <c r="F23" s="3">
        <v>7948</v>
      </c>
      <c r="G23" s="3">
        <v>7232</v>
      </c>
      <c r="H23" s="10">
        <v>4381</v>
      </c>
      <c r="I23" s="10">
        <f>SUM(B23:H23)</f>
        <v>36535</v>
      </c>
      <c r="J23" s="14">
        <f>I23/$I$35</f>
        <v>0.03702742776180423</v>
      </c>
      <c r="L23" s="3" t="s">
        <v>31</v>
      </c>
      <c r="M23" s="12">
        <f>B23/$B$35</f>
        <v>0.25141187378831725</v>
      </c>
      <c r="N23" s="12">
        <f>C23/$C$35</f>
        <v>0</v>
      </c>
      <c r="O23" s="12">
        <f>D23/$D$35</f>
        <v>0.11832702390833451</v>
      </c>
      <c r="P23" s="12">
        <f>E23/$E$35</f>
        <v>0.02692127286641815</v>
      </c>
      <c r="Q23" s="12">
        <f>F23/$F$35</f>
        <v>0.03135515991210456</v>
      </c>
      <c r="R23" s="12">
        <f>G23/$G$35</f>
        <v>0.028879251822922905</v>
      </c>
      <c r="S23" s="12">
        <f>H23/$H$35</f>
        <v>0.03940421474892293</v>
      </c>
    </row>
    <row r="24" spans="1:19" s="2" customFormat="1" ht="28.5">
      <c r="A24" s="5" t="s">
        <v>32</v>
      </c>
      <c r="B24" s="3">
        <v>6700</v>
      </c>
      <c r="C24" s="3">
        <v>11650</v>
      </c>
      <c r="D24" s="3">
        <v>7425</v>
      </c>
      <c r="E24" s="3">
        <v>8386</v>
      </c>
      <c r="F24" s="3">
        <v>26933</v>
      </c>
      <c r="G24" s="3">
        <v>25230</v>
      </c>
      <c r="H24" s="10">
        <v>12527</v>
      </c>
      <c r="I24" s="10">
        <f aca="true" t="shared" si="10" ref="I24:I35">SUM(B24:H24)</f>
        <v>98851</v>
      </c>
      <c r="J24" s="14">
        <f aca="true" t="shared" si="11" ref="J24:J35">I24/$I$35</f>
        <v>0.10018333821492022</v>
      </c>
      <c r="L24" s="3" t="s">
        <v>32</v>
      </c>
      <c r="M24" s="12">
        <f aca="true" t="shared" si="12" ref="M24:M35">B24/$B$35</f>
        <v>0.18824983844230284</v>
      </c>
      <c r="N24" s="12">
        <f aca="true" t="shared" si="13" ref="N24:N35">C24/$C$35</f>
        <v>0.0566598415469839</v>
      </c>
      <c r="O24" s="12">
        <f aca="true" t="shared" si="14" ref="O24:O35">D24/$D$35</f>
        <v>0.15031277203069013</v>
      </c>
      <c r="P24" s="12">
        <f aca="true" t="shared" si="15" ref="P24:P35">E24/$E$35</f>
        <v>0.10351297306638359</v>
      </c>
      <c r="Q24" s="12">
        <f aca="true" t="shared" si="16" ref="Q24:Q35">F24/$F$35</f>
        <v>0.10625170129752291</v>
      </c>
      <c r="R24" s="12">
        <f aca="true" t="shared" si="17" ref="R24:R35">G24/$G$35</f>
        <v>0.10074993411122025</v>
      </c>
      <c r="S24" s="12">
        <f aca="true" t="shared" si="18" ref="S24:S35">H24/$H$35</f>
        <v>0.11267212923071387</v>
      </c>
    </row>
    <row r="25" spans="1:19" s="2" customFormat="1" ht="28.5">
      <c r="A25" s="5" t="s">
        <v>33</v>
      </c>
      <c r="B25" s="3">
        <v>5448</v>
      </c>
      <c r="C25" s="3">
        <v>36082</v>
      </c>
      <c r="D25" s="3">
        <v>6224</v>
      </c>
      <c r="E25" s="3">
        <v>11571</v>
      </c>
      <c r="F25" s="3">
        <v>36785</v>
      </c>
      <c r="G25" s="3">
        <v>32495</v>
      </c>
      <c r="H25" s="10">
        <v>12866</v>
      </c>
      <c r="I25" s="10">
        <f t="shared" si="10"/>
        <v>141471</v>
      </c>
      <c r="J25" s="14">
        <f t="shared" si="11"/>
        <v>0.1433777811109951</v>
      </c>
      <c r="L25" s="3" t="s">
        <v>33</v>
      </c>
      <c r="M25" s="12">
        <f t="shared" si="12"/>
        <v>0.15307240594532326</v>
      </c>
      <c r="N25" s="12">
        <f t="shared" si="13"/>
        <v>0.1754850131071479</v>
      </c>
      <c r="O25" s="12">
        <f t="shared" si="14"/>
        <v>0.12599955462882362</v>
      </c>
      <c r="P25" s="12">
        <f t="shared" si="15"/>
        <v>0.1428271656750685</v>
      </c>
      <c r="Q25" s="12">
        <f t="shared" si="16"/>
        <v>0.14511821305570788</v>
      </c>
      <c r="R25" s="12">
        <f t="shared" si="17"/>
        <v>0.12976096349362276</v>
      </c>
      <c r="S25" s="12">
        <f t="shared" si="18"/>
        <v>0.11572121135805578</v>
      </c>
    </row>
    <row r="26" spans="1:19" s="2" customFormat="1" ht="28.5">
      <c r="A26" s="5" t="s">
        <v>34</v>
      </c>
      <c r="B26" s="3">
        <v>7356</v>
      </c>
      <c r="C26" s="3">
        <v>48552</v>
      </c>
      <c r="D26" s="3">
        <v>8042</v>
      </c>
      <c r="E26" s="3">
        <v>15201</v>
      </c>
      <c r="F26" s="3">
        <v>63243</v>
      </c>
      <c r="G26" s="3">
        <v>73116</v>
      </c>
      <c r="H26" s="10">
        <v>24228</v>
      </c>
      <c r="I26" s="10">
        <f t="shared" si="10"/>
        <v>239738</v>
      </c>
      <c r="J26" s="14">
        <f t="shared" si="11"/>
        <v>0.24296924802954492</v>
      </c>
      <c r="L26" s="3" t="s">
        <v>34</v>
      </c>
      <c r="M26" s="12">
        <f t="shared" si="12"/>
        <v>0.20668146441516114</v>
      </c>
      <c r="N26" s="12">
        <f t="shared" si="13"/>
        <v>0.23613292933812552</v>
      </c>
      <c r="O26" s="12">
        <f t="shared" si="14"/>
        <v>0.1628034091139138</v>
      </c>
      <c r="P26" s="12">
        <f t="shared" si="15"/>
        <v>0.18763423605796528</v>
      </c>
      <c r="Q26" s="12">
        <f t="shared" si="16"/>
        <v>0.24949602142944496</v>
      </c>
      <c r="R26" s="12">
        <f t="shared" si="17"/>
        <v>0.2919711526942521</v>
      </c>
      <c r="S26" s="12">
        <f t="shared" si="18"/>
        <v>0.21791493150808142</v>
      </c>
    </row>
    <row r="27" spans="1:19" s="2" customFormat="1" ht="28.5">
      <c r="A27" s="5" t="s">
        <v>35</v>
      </c>
      <c r="B27" s="3">
        <v>5096</v>
      </c>
      <c r="C27" s="3">
        <v>50155</v>
      </c>
      <c r="D27" s="3">
        <v>13810</v>
      </c>
      <c r="E27" s="3">
        <v>22499</v>
      </c>
      <c r="F27" s="3">
        <v>76208</v>
      </c>
      <c r="G27" s="3">
        <v>73086</v>
      </c>
      <c r="H27" s="10">
        <v>33879</v>
      </c>
      <c r="I27" s="10">
        <f t="shared" si="10"/>
        <v>274733</v>
      </c>
      <c r="J27" s="14">
        <f t="shared" si="11"/>
        <v>0.2784359192906463</v>
      </c>
      <c r="L27" s="3" t="s">
        <v>35</v>
      </c>
      <c r="M27" s="12">
        <f t="shared" si="12"/>
        <v>0.14318226517939928</v>
      </c>
      <c r="N27" s="12">
        <f t="shared" si="13"/>
        <v>0.24392912899476202</v>
      </c>
      <c r="O27" s="12">
        <f t="shared" si="14"/>
        <v>0.27957163390489304</v>
      </c>
      <c r="P27" s="12">
        <f t="shared" si="15"/>
        <v>0.27771743155503986</v>
      </c>
      <c r="Q27" s="12">
        <f t="shared" si="16"/>
        <v>0.30064343565446205</v>
      </c>
      <c r="R27" s="12">
        <f t="shared" si="17"/>
        <v>0.29185135491290704</v>
      </c>
      <c r="S27" s="12">
        <f t="shared" si="18"/>
        <v>0.30471933154046105</v>
      </c>
    </row>
    <row r="28" spans="1:19" s="2" customFormat="1" ht="28.5">
      <c r="A28" s="5" t="s">
        <v>36</v>
      </c>
      <c r="B28" s="3">
        <v>1822</v>
      </c>
      <c r="C28" s="3">
        <v>35116</v>
      </c>
      <c r="D28" s="3">
        <v>6379</v>
      </c>
      <c r="E28" s="3">
        <v>14852</v>
      </c>
      <c r="F28" s="3">
        <v>36380</v>
      </c>
      <c r="G28" s="3">
        <v>31104</v>
      </c>
      <c r="H28" s="10">
        <v>19941</v>
      </c>
      <c r="I28" s="10">
        <f t="shared" si="10"/>
        <v>145594</v>
      </c>
      <c r="J28" s="14">
        <f t="shared" si="11"/>
        <v>0.14755635192424046</v>
      </c>
      <c r="L28" s="3" t="s">
        <v>36</v>
      </c>
      <c r="M28" s="12">
        <f t="shared" si="12"/>
        <v>0.05119271725998146</v>
      </c>
      <c r="N28" s="12">
        <f t="shared" si="13"/>
        <v>0.1707868665891748</v>
      </c>
      <c r="O28" s="12">
        <f t="shared" si="14"/>
        <v>0.12913739700791546</v>
      </c>
      <c r="P28" s="12">
        <f t="shared" si="15"/>
        <v>0.183326338657516</v>
      </c>
      <c r="Q28" s="12">
        <f t="shared" si="16"/>
        <v>0.14352047277332208</v>
      </c>
      <c r="R28" s="12">
        <f t="shared" si="17"/>
        <v>0.12420633969858878</v>
      </c>
      <c r="S28" s="12">
        <f t="shared" si="18"/>
        <v>0.17935618495966038</v>
      </c>
    </row>
    <row r="29" spans="1:19" s="2" customFormat="1" ht="28.5">
      <c r="A29" s="5" t="s">
        <v>37</v>
      </c>
      <c r="B29" s="3">
        <v>179</v>
      </c>
      <c r="C29" s="3">
        <v>20578</v>
      </c>
      <c r="D29" s="3">
        <v>1413</v>
      </c>
      <c r="E29" s="3">
        <v>4838</v>
      </c>
      <c r="F29" s="3">
        <v>5572</v>
      </c>
      <c r="G29" s="3">
        <v>7887</v>
      </c>
      <c r="H29" s="10">
        <v>3006</v>
      </c>
      <c r="I29" s="10">
        <f t="shared" si="10"/>
        <v>43473</v>
      </c>
      <c r="J29" s="14">
        <f t="shared" si="11"/>
        <v>0.04405893984094472</v>
      </c>
      <c r="L29" s="3" t="s">
        <v>37</v>
      </c>
      <c r="M29" s="12">
        <f t="shared" si="12"/>
        <v>0.005029361355398837</v>
      </c>
      <c r="N29" s="12">
        <f t="shared" si="13"/>
        <v>0.10008122054539353</v>
      </c>
      <c r="O29" s="12">
        <f t="shared" si="14"/>
        <v>0.02860497601068891</v>
      </c>
      <c r="P29" s="12">
        <f t="shared" si="15"/>
        <v>0.05971807341940899</v>
      </c>
      <c r="Q29" s="12">
        <f t="shared" si="16"/>
        <v>0.021981750255441194</v>
      </c>
      <c r="R29" s="12">
        <f t="shared" si="17"/>
        <v>0.031494836715624024</v>
      </c>
      <c r="S29" s="12">
        <f t="shared" si="18"/>
        <v>0.027036993730943235</v>
      </c>
    </row>
    <row r="30" spans="1:19" s="2" customFormat="1" ht="28.5">
      <c r="A30" s="5" t="s">
        <v>38</v>
      </c>
      <c r="B30" s="3">
        <v>42</v>
      </c>
      <c r="C30" s="3">
        <v>3207</v>
      </c>
      <c r="D30" s="3">
        <v>259</v>
      </c>
      <c r="E30" s="3">
        <v>1267</v>
      </c>
      <c r="F30" s="3">
        <v>414</v>
      </c>
      <c r="G30" s="3">
        <v>272</v>
      </c>
      <c r="H30" s="10">
        <v>353</v>
      </c>
      <c r="I30" s="10">
        <f t="shared" si="10"/>
        <v>5814</v>
      </c>
      <c r="J30" s="14">
        <f t="shared" si="11"/>
        <v>0.005892362529276853</v>
      </c>
      <c r="L30" s="3" t="s">
        <v>38</v>
      </c>
      <c r="M30" s="11">
        <f t="shared" si="12"/>
        <v>0.0011800736141159283</v>
      </c>
      <c r="N30" s="11">
        <f t="shared" si="13"/>
        <v>0.01559726281898518</v>
      </c>
      <c r="O30" s="11">
        <f t="shared" si="14"/>
        <v>0.005243233394740571</v>
      </c>
      <c r="P30" s="11">
        <f t="shared" si="15"/>
        <v>0.01563927222455378</v>
      </c>
      <c r="Q30" s="11">
        <f t="shared" si="16"/>
        <v>0.0016332456219943744</v>
      </c>
      <c r="R30" s="11">
        <f t="shared" si="17"/>
        <v>0.0010861665508621447</v>
      </c>
      <c r="S30" s="11">
        <f t="shared" si="18"/>
        <v>0.0031750029231613314</v>
      </c>
    </row>
    <row r="31" spans="1:19" s="2" customFormat="1" ht="28.5">
      <c r="A31" s="5" t="s">
        <v>40</v>
      </c>
      <c r="B31" s="3">
        <v>0</v>
      </c>
      <c r="C31" s="3">
        <v>273</v>
      </c>
      <c r="D31" s="3">
        <v>0</v>
      </c>
      <c r="E31" s="3">
        <v>179</v>
      </c>
      <c r="F31" s="3">
        <v>0</v>
      </c>
      <c r="G31" s="3">
        <v>0</v>
      </c>
      <c r="H31" s="10">
        <v>0</v>
      </c>
      <c r="I31" s="10">
        <f t="shared" si="10"/>
        <v>452</v>
      </c>
      <c r="J31" s="14">
        <f t="shared" si="11"/>
        <v>0.00045809216773875773</v>
      </c>
      <c r="L31" s="3" t="s">
        <v>40</v>
      </c>
      <c r="M31" s="12">
        <f t="shared" si="12"/>
        <v>0</v>
      </c>
      <c r="N31" s="12">
        <f t="shared" si="13"/>
        <v>0.0013277370594271763</v>
      </c>
      <c r="O31" s="12">
        <f t="shared" si="14"/>
        <v>0</v>
      </c>
      <c r="P31" s="12">
        <f t="shared" si="15"/>
        <v>0.0022094946552447727</v>
      </c>
      <c r="Q31" s="12">
        <f t="shared" si="16"/>
        <v>0</v>
      </c>
      <c r="R31" s="12">
        <f t="shared" si="17"/>
        <v>0</v>
      </c>
      <c r="S31" s="12">
        <f t="shared" si="18"/>
        <v>0</v>
      </c>
    </row>
    <row r="32" spans="1:19" s="2" customFormat="1" ht="14.25">
      <c r="A32" s="5" t="s">
        <v>12</v>
      </c>
      <c r="B32" s="3">
        <v>0</v>
      </c>
      <c r="C32" s="3">
        <v>0</v>
      </c>
      <c r="D32" s="3">
        <v>0</v>
      </c>
      <c r="E32" s="3">
        <v>40</v>
      </c>
      <c r="F32" s="3">
        <v>0</v>
      </c>
      <c r="G32" s="3">
        <v>0</v>
      </c>
      <c r="H32" s="10">
        <v>0</v>
      </c>
      <c r="I32" s="10">
        <f t="shared" si="10"/>
        <v>40</v>
      </c>
      <c r="J32" s="14">
        <f t="shared" si="11"/>
        <v>4.0539129888385643E-05</v>
      </c>
      <c r="L32" s="3" t="s">
        <v>12</v>
      </c>
      <c r="M32" s="12">
        <f t="shared" si="12"/>
        <v>0</v>
      </c>
      <c r="N32" s="12">
        <f t="shared" si="13"/>
        <v>0</v>
      </c>
      <c r="O32" s="12">
        <f t="shared" si="14"/>
        <v>0</v>
      </c>
      <c r="P32" s="12">
        <f t="shared" si="15"/>
        <v>0.0004937418224010665</v>
      </c>
      <c r="Q32" s="12">
        <f t="shared" si="16"/>
        <v>0</v>
      </c>
      <c r="R32" s="12">
        <f t="shared" si="17"/>
        <v>0</v>
      </c>
      <c r="S32" s="12">
        <f t="shared" si="18"/>
        <v>0</v>
      </c>
    </row>
    <row r="33" spans="1:19" s="2" customFormat="1" ht="14.25">
      <c r="A33" s="5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10">
        <v>0</v>
      </c>
      <c r="I33" s="10">
        <f t="shared" si="10"/>
        <v>0</v>
      </c>
      <c r="J33" s="14">
        <f t="shared" si="11"/>
        <v>0</v>
      </c>
      <c r="L33" s="3" t="s">
        <v>13</v>
      </c>
      <c r="M33" s="12">
        <f t="shared" si="12"/>
        <v>0</v>
      </c>
      <c r="N33" s="12">
        <f t="shared" si="13"/>
        <v>0</v>
      </c>
      <c r="O33" s="12">
        <f t="shared" si="14"/>
        <v>0</v>
      </c>
      <c r="P33" s="12">
        <f t="shared" si="15"/>
        <v>0</v>
      </c>
      <c r="Q33" s="12">
        <f t="shared" si="16"/>
        <v>0</v>
      </c>
      <c r="R33" s="12">
        <f t="shared" si="17"/>
        <v>0</v>
      </c>
      <c r="S33" s="12">
        <f t="shared" si="18"/>
        <v>0</v>
      </c>
    </row>
    <row r="34" spans="1:19" s="2" customFormat="1" ht="14.25">
      <c r="A34" s="5" t="s">
        <v>14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10">
        <v>0</v>
      </c>
      <c r="I34" s="10">
        <f t="shared" si="10"/>
        <v>0</v>
      </c>
      <c r="J34" s="14">
        <f t="shared" si="11"/>
        <v>0</v>
      </c>
      <c r="L34" s="3" t="s">
        <v>14</v>
      </c>
      <c r="M34" s="12">
        <f t="shared" si="12"/>
        <v>0</v>
      </c>
      <c r="N34" s="12">
        <f t="shared" si="13"/>
        <v>0</v>
      </c>
      <c r="O34" s="12">
        <f t="shared" si="14"/>
        <v>0</v>
      </c>
      <c r="P34" s="12">
        <f t="shared" si="15"/>
        <v>0</v>
      </c>
      <c r="Q34" s="12">
        <f t="shared" si="16"/>
        <v>0</v>
      </c>
      <c r="R34" s="12">
        <f t="shared" si="17"/>
        <v>0</v>
      </c>
      <c r="S34" s="12">
        <f t="shared" si="18"/>
        <v>0</v>
      </c>
    </row>
    <row r="35" spans="1:19" s="2" customFormat="1" ht="14.25">
      <c r="A35" s="3" t="s">
        <v>22</v>
      </c>
      <c r="B35" s="3">
        <f>SUM(B23:B34)</f>
        <v>35591</v>
      </c>
      <c r="C35" s="3">
        <f aca="true" t="shared" si="19" ref="C35:H35">SUM(C23:C34)</f>
        <v>205613</v>
      </c>
      <c r="D35" s="3">
        <f t="shared" si="19"/>
        <v>49397</v>
      </c>
      <c r="E35" s="3">
        <f t="shared" si="19"/>
        <v>81014</v>
      </c>
      <c r="F35" s="3">
        <f t="shared" si="19"/>
        <v>253483</v>
      </c>
      <c r="G35" s="3">
        <f t="shared" si="19"/>
        <v>250422</v>
      </c>
      <c r="H35" s="3">
        <f t="shared" si="19"/>
        <v>111181</v>
      </c>
      <c r="I35" s="10">
        <f t="shared" si="10"/>
        <v>986701</v>
      </c>
      <c r="J35" s="14">
        <f t="shared" si="11"/>
        <v>1</v>
      </c>
      <c r="L35" s="3" t="s">
        <v>22</v>
      </c>
      <c r="M35" s="12">
        <f t="shared" si="12"/>
        <v>1</v>
      </c>
      <c r="N35" s="12">
        <f t="shared" si="13"/>
        <v>1</v>
      </c>
      <c r="O35" s="12">
        <f t="shared" si="14"/>
        <v>1</v>
      </c>
      <c r="P35" s="12">
        <f t="shared" si="15"/>
        <v>1</v>
      </c>
      <c r="Q35" s="12">
        <f t="shared" si="16"/>
        <v>1</v>
      </c>
      <c r="R35" s="12">
        <f t="shared" si="17"/>
        <v>1</v>
      </c>
      <c r="S35" s="12">
        <f t="shared" si="18"/>
        <v>1</v>
      </c>
    </row>
    <row r="36" spans="1:3" s="2" customFormat="1" ht="14.25">
      <c r="A36" s="4"/>
      <c r="B36" s="4"/>
      <c r="C36" s="4"/>
    </row>
    <row r="37" s="2" customFormat="1" ht="15" customHeight="1"/>
    <row r="38" spans="2:19" ht="15" customHeight="1">
      <c r="B38" s="28" t="s">
        <v>2</v>
      </c>
      <c r="C38" s="29"/>
      <c r="D38" s="29"/>
      <c r="E38" s="29"/>
      <c r="F38" s="29"/>
      <c r="G38" s="29"/>
      <c r="H38" s="29"/>
      <c r="I38" s="29"/>
      <c r="J38" s="30"/>
      <c r="M38" s="27" t="s">
        <v>47</v>
      </c>
      <c r="N38" s="27"/>
      <c r="O38" s="27"/>
      <c r="P38" s="27"/>
      <c r="Q38" s="27"/>
      <c r="R38" s="27"/>
      <c r="S38" s="27"/>
    </row>
    <row r="39" spans="1:19" ht="43.5">
      <c r="A39" s="5" t="s">
        <v>0</v>
      </c>
      <c r="B39" s="7" t="s">
        <v>16</v>
      </c>
      <c r="C39" s="7" t="s">
        <v>17</v>
      </c>
      <c r="D39" s="7" t="s">
        <v>18</v>
      </c>
      <c r="E39" s="7" t="s">
        <v>19</v>
      </c>
      <c r="F39" s="7" t="s">
        <v>20</v>
      </c>
      <c r="G39" s="7" t="s">
        <v>21</v>
      </c>
      <c r="H39" s="7" t="s">
        <v>15</v>
      </c>
      <c r="I39" s="7" t="s">
        <v>22</v>
      </c>
      <c r="J39" s="15" t="s">
        <v>39</v>
      </c>
      <c r="L39" s="5" t="s">
        <v>0</v>
      </c>
      <c r="M39" s="7" t="s">
        <v>16</v>
      </c>
      <c r="N39" s="7" t="s">
        <v>17</v>
      </c>
      <c r="O39" s="7" t="s">
        <v>18</v>
      </c>
      <c r="P39" s="7" t="s">
        <v>19</v>
      </c>
      <c r="Q39" s="7" t="s">
        <v>20</v>
      </c>
      <c r="R39" s="7" t="s">
        <v>21</v>
      </c>
      <c r="S39" s="7" t="s">
        <v>15</v>
      </c>
    </row>
    <row r="40" spans="1:19" ht="28.5">
      <c r="A40" s="5" t="s">
        <v>31</v>
      </c>
      <c r="B40" s="3">
        <v>12234</v>
      </c>
      <c r="C40" s="3">
        <v>4303</v>
      </c>
      <c r="D40" s="6">
        <v>10830</v>
      </c>
      <c r="E40" s="3">
        <v>4359</v>
      </c>
      <c r="F40" s="6">
        <v>23272</v>
      </c>
      <c r="G40" s="8">
        <v>18579</v>
      </c>
      <c r="H40" s="6">
        <v>9993</v>
      </c>
      <c r="I40" s="6">
        <f>SUM(B40:H40)</f>
        <v>83570</v>
      </c>
      <c r="J40" s="16">
        <f>I40/$I$52</f>
        <v>0.08373898527227946</v>
      </c>
      <c r="L40" s="5" t="s">
        <v>3</v>
      </c>
      <c r="M40" s="13">
        <f>B40/$B$52</f>
        <v>0.34918369676903754</v>
      </c>
      <c r="N40" s="12">
        <f>C40/$C$52</f>
        <v>0.021032102917025102</v>
      </c>
      <c r="O40" s="12">
        <f>D40/$D$52</f>
        <v>0.21760096443640747</v>
      </c>
      <c r="P40" s="12">
        <f>E40/$E$52</f>
        <v>0.05453794760153142</v>
      </c>
      <c r="Q40" s="12">
        <f>F40/$F$52</f>
        <v>0.0860701816675543</v>
      </c>
      <c r="R40" s="12">
        <f>G40/$G$52</f>
        <v>0.07337503850619653</v>
      </c>
      <c r="S40" s="12">
        <f>H40/$H$52</f>
        <v>0.0951098336315529</v>
      </c>
    </row>
    <row r="41" spans="1:19" ht="14.25">
      <c r="A41" s="5" t="s">
        <v>4</v>
      </c>
      <c r="B41" s="3">
        <v>7081</v>
      </c>
      <c r="C41" s="3">
        <v>37960</v>
      </c>
      <c r="D41" s="6">
        <v>11468</v>
      </c>
      <c r="E41" s="3">
        <v>14514</v>
      </c>
      <c r="F41" s="6">
        <v>60555</v>
      </c>
      <c r="G41" s="8">
        <v>31978</v>
      </c>
      <c r="H41" s="6">
        <v>17188</v>
      </c>
      <c r="I41" s="6">
        <f aca="true" t="shared" si="20" ref="I41:I52">SUM(B41:H41)</f>
        <v>180744</v>
      </c>
      <c r="J41" s="16">
        <f aca="true" t="shared" si="21" ref="J41:J52">I41/$I$52</f>
        <v>0.18110947892847767</v>
      </c>
      <c r="L41" s="5" t="s">
        <v>4</v>
      </c>
      <c r="M41" s="13">
        <f aca="true" t="shared" si="22" ref="M41:M51">B41/$B$52</f>
        <v>0.20210640484073525</v>
      </c>
      <c r="N41" s="12">
        <f aca="true" t="shared" si="23" ref="N41:N52">C41/$C$52</f>
        <v>0.18554000156408854</v>
      </c>
      <c r="O41" s="12">
        <f aca="true" t="shared" si="24" ref="O41:O52">D41/$D$52</f>
        <v>0.23041993168575448</v>
      </c>
      <c r="P41" s="12">
        <f aca="true" t="shared" si="25" ref="P41:P52">E41/$E$52</f>
        <v>0.18159297350048795</v>
      </c>
      <c r="Q41" s="12">
        <f aca="true" t="shared" si="26" ref="Q41:Q52">F41/$F$52</f>
        <v>0.22395925794425706</v>
      </c>
      <c r="R41" s="12">
        <f aca="true" t="shared" si="27" ref="R41:R52">G41/$G$52</f>
        <v>0.12629242592987527</v>
      </c>
      <c r="S41" s="12">
        <f aca="true" t="shared" si="28" ref="S41:S52">H41/$H$52</f>
        <v>0.16358929455209958</v>
      </c>
    </row>
    <row r="42" spans="1:19" ht="14.25">
      <c r="A42" s="5" t="s">
        <v>5</v>
      </c>
      <c r="B42" s="3">
        <v>9822</v>
      </c>
      <c r="C42" s="3">
        <v>66305</v>
      </c>
      <c r="D42" s="6">
        <v>16023</v>
      </c>
      <c r="E42" s="3">
        <v>33222</v>
      </c>
      <c r="F42" s="6">
        <v>93335</v>
      </c>
      <c r="G42" s="8">
        <v>101448</v>
      </c>
      <c r="H42" s="6">
        <v>31405</v>
      </c>
      <c r="I42" s="6">
        <f t="shared" si="20"/>
        <v>351560</v>
      </c>
      <c r="J42" s="16">
        <f t="shared" si="21"/>
        <v>0.3522708826411699</v>
      </c>
      <c r="L42" s="5" t="s">
        <v>5</v>
      </c>
      <c r="M42" s="13">
        <f t="shared" si="22"/>
        <v>0.28034022148647103</v>
      </c>
      <c r="N42" s="12">
        <f t="shared" si="23"/>
        <v>0.3240840306561351</v>
      </c>
      <c r="O42" s="12">
        <f t="shared" si="24"/>
        <v>0.32194092827004217</v>
      </c>
      <c r="P42" s="12">
        <f t="shared" si="25"/>
        <v>0.41565948502364686</v>
      </c>
      <c r="Q42" s="12">
        <f t="shared" si="26"/>
        <v>0.3451942422628558</v>
      </c>
      <c r="R42" s="12">
        <f t="shared" si="27"/>
        <v>0.40065401293808206</v>
      </c>
      <c r="S42" s="12">
        <f t="shared" si="28"/>
        <v>0.298901663684471</v>
      </c>
    </row>
    <row r="43" spans="1:19" ht="14.25">
      <c r="A43" s="5" t="s">
        <v>6</v>
      </c>
      <c r="B43" s="3">
        <v>4915</v>
      </c>
      <c r="C43" s="3">
        <v>61755</v>
      </c>
      <c r="D43" s="6">
        <v>10198</v>
      </c>
      <c r="E43" s="3">
        <v>24097</v>
      </c>
      <c r="F43" s="6">
        <v>66840</v>
      </c>
      <c r="G43" s="8">
        <v>70738</v>
      </c>
      <c r="H43" s="6">
        <v>36627</v>
      </c>
      <c r="I43" s="6">
        <f t="shared" si="20"/>
        <v>275170</v>
      </c>
      <c r="J43" s="16">
        <f t="shared" si="21"/>
        <v>0.27572641590730096</v>
      </c>
      <c r="L43" s="5" t="s">
        <v>6</v>
      </c>
      <c r="M43" s="13">
        <f t="shared" si="22"/>
        <v>0.1402842790272862</v>
      </c>
      <c r="N43" s="12">
        <f t="shared" si="23"/>
        <v>0.30184464690701496</v>
      </c>
      <c r="O43" s="12">
        <f t="shared" si="24"/>
        <v>0.20490255173799476</v>
      </c>
      <c r="P43" s="12">
        <f t="shared" si="25"/>
        <v>0.3014913795260616</v>
      </c>
      <c r="Q43" s="12">
        <f t="shared" si="26"/>
        <v>0.24720397656666074</v>
      </c>
      <c r="R43" s="12">
        <f t="shared" si="27"/>
        <v>0.2793693672345837</v>
      </c>
      <c r="S43" s="12">
        <f t="shared" si="28"/>
        <v>0.34860280960901513</v>
      </c>
    </row>
    <row r="44" spans="1:19" ht="14.25">
      <c r="A44" s="5" t="s">
        <v>7</v>
      </c>
      <c r="B44" s="3">
        <v>984</v>
      </c>
      <c r="C44" s="3">
        <v>30163</v>
      </c>
      <c r="D44" s="6">
        <v>1251</v>
      </c>
      <c r="E44" s="3">
        <v>3628</v>
      </c>
      <c r="F44" s="6">
        <v>24503</v>
      </c>
      <c r="G44" s="8">
        <v>24916</v>
      </c>
      <c r="H44" s="6">
        <v>8570</v>
      </c>
      <c r="I44" s="6">
        <f t="shared" si="20"/>
        <v>94015</v>
      </c>
      <c r="J44" s="16">
        <f t="shared" si="21"/>
        <v>0.0942051059037137</v>
      </c>
      <c r="L44" s="5" t="s">
        <v>7</v>
      </c>
      <c r="M44" s="13">
        <f t="shared" si="22"/>
        <v>0.028085397876469916</v>
      </c>
      <c r="N44" s="12">
        <f t="shared" si="23"/>
        <v>0.14743000703839837</v>
      </c>
      <c r="O44" s="12">
        <f t="shared" si="24"/>
        <v>0.025135623869801085</v>
      </c>
      <c r="P44" s="12">
        <f t="shared" si="25"/>
        <v>0.04539198758851938</v>
      </c>
      <c r="Q44" s="12">
        <f t="shared" si="26"/>
        <v>0.09062296585596781</v>
      </c>
      <c r="R44" s="12">
        <f t="shared" si="27"/>
        <v>0.09840209157760875</v>
      </c>
      <c r="S44" s="12">
        <f t="shared" si="28"/>
        <v>0.08156622377888606</v>
      </c>
    </row>
    <row r="45" spans="1:19" ht="14.25">
      <c r="A45" s="5" t="s">
        <v>8</v>
      </c>
      <c r="B45" s="3">
        <v>0</v>
      </c>
      <c r="C45" s="3">
        <v>4072</v>
      </c>
      <c r="D45" s="6">
        <v>0</v>
      </c>
      <c r="E45" s="3">
        <v>106</v>
      </c>
      <c r="F45" s="6">
        <v>1879</v>
      </c>
      <c r="G45" s="8">
        <v>5232</v>
      </c>
      <c r="H45" s="6">
        <v>1145</v>
      </c>
      <c r="I45" s="6">
        <f t="shared" si="20"/>
        <v>12434</v>
      </c>
      <c r="J45" s="16">
        <f t="shared" si="21"/>
        <v>0.012459142549665224</v>
      </c>
      <c r="L45" s="5" t="s">
        <v>8</v>
      </c>
      <c r="M45" s="13">
        <f t="shared" si="22"/>
        <v>0</v>
      </c>
      <c r="N45" s="12">
        <f t="shared" si="23"/>
        <v>0.01990302651130054</v>
      </c>
      <c r="O45" s="12">
        <f t="shared" si="24"/>
        <v>0</v>
      </c>
      <c r="P45" s="12">
        <f t="shared" si="25"/>
        <v>0.0013262267597527713</v>
      </c>
      <c r="Q45" s="12">
        <f t="shared" si="26"/>
        <v>0.006949375702704302</v>
      </c>
      <c r="R45" s="12">
        <f t="shared" si="27"/>
        <v>0.020663017464041138</v>
      </c>
      <c r="S45" s="12">
        <f t="shared" si="28"/>
        <v>0.010897704343853504</v>
      </c>
    </row>
    <row r="46" spans="1:19" ht="14.25">
      <c r="A46" s="5" t="s">
        <v>9</v>
      </c>
      <c r="B46" s="3">
        <v>0</v>
      </c>
      <c r="C46" s="3">
        <v>34</v>
      </c>
      <c r="D46" s="6">
        <v>0</v>
      </c>
      <c r="E46" s="3">
        <v>0</v>
      </c>
      <c r="F46" s="6">
        <v>0</v>
      </c>
      <c r="G46" s="8">
        <v>315</v>
      </c>
      <c r="H46" s="6">
        <v>140</v>
      </c>
      <c r="I46" s="6">
        <f t="shared" si="20"/>
        <v>489</v>
      </c>
      <c r="J46" s="18">
        <f t="shared" si="21"/>
        <v>0.0004899887973931394</v>
      </c>
      <c r="L46" s="5" t="s">
        <v>9</v>
      </c>
      <c r="M46" s="13">
        <f t="shared" si="22"/>
        <v>0</v>
      </c>
      <c r="N46" s="12">
        <f t="shared" si="23"/>
        <v>0.00016618440603738172</v>
      </c>
      <c r="O46" s="12">
        <f t="shared" si="24"/>
        <v>0</v>
      </c>
      <c r="P46" s="12">
        <f t="shared" si="25"/>
        <v>0</v>
      </c>
      <c r="Q46" s="12">
        <f t="shared" si="26"/>
        <v>0</v>
      </c>
      <c r="R46" s="12">
        <f t="shared" si="27"/>
        <v>0.0012440463496125685</v>
      </c>
      <c r="S46" s="12">
        <f t="shared" si="28"/>
        <v>0.001332470400121826</v>
      </c>
    </row>
    <row r="47" spans="1:19" ht="14.25">
      <c r="A47" s="5" t="s">
        <v>10</v>
      </c>
      <c r="B47" s="3">
        <v>0</v>
      </c>
      <c r="C47" s="3">
        <v>0</v>
      </c>
      <c r="D47" s="6">
        <v>0</v>
      </c>
      <c r="E47" s="3">
        <v>0</v>
      </c>
      <c r="F47" s="6">
        <v>0</v>
      </c>
      <c r="G47" s="8">
        <v>0</v>
      </c>
      <c r="H47" s="6">
        <v>0</v>
      </c>
      <c r="I47" s="6">
        <f t="shared" si="20"/>
        <v>0</v>
      </c>
      <c r="J47" s="18">
        <f t="shared" si="21"/>
        <v>0</v>
      </c>
      <c r="L47" s="5" t="s">
        <v>10</v>
      </c>
      <c r="M47" s="13">
        <f t="shared" si="22"/>
        <v>0</v>
      </c>
      <c r="N47" s="12">
        <f t="shared" si="23"/>
        <v>0</v>
      </c>
      <c r="O47" s="12">
        <f t="shared" si="24"/>
        <v>0</v>
      </c>
      <c r="P47" s="12">
        <f t="shared" si="25"/>
        <v>0</v>
      </c>
      <c r="Q47" s="12">
        <f t="shared" si="26"/>
        <v>0</v>
      </c>
      <c r="R47" s="12">
        <f t="shared" si="27"/>
        <v>0</v>
      </c>
      <c r="S47" s="12">
        <f t="shared" si="28"/>
        <v>0</v>
      </c>
    </row>
    <row r="48" spans="1:19" ht="14.25">
      <c r="A48" s="5" t="s">
        <v>11</v>
      </c>
      <c r="B48" s="3">
        <v>0</v>
      </c>
      <c r="C48" s="3">
        <v>0</v>
      </c>
      <c r="D48" s="6">
        <v>0</v>
      </c>
      <c r="E48" s="3"/>
      <c r="F48" s="6">
        <v>0</v>
      </c>
      <c r="G48" s="8">
        <v>0</v>
      </c>
      <c r="H48" s="6">
        <v>0</v>
      </c>
      <c r="I48" s="6">
        <f t="shared" si="20"/>
        <v>0</v>
      </c>
      <c r="J48" s="18">
        <f t="shared" si="21"/>
        <v>0</v>
      </c>
      <c r="L48" s="5" t="s">
        <v>11</v>
      </c>
      <c r="M48" s="13">
        <f t="shared" si="22"/>
        <v>0</v>
      </c>
      <c r="N48" s="12">
        <f t="shared" si="23"/>
        <v>0</v>
      </c>
      <c r="O48" s="12">
        <f t="shared" si="24"/>
        <v>0</v>
      </c>
      <c r="P48" s="12">
        <f t="shared" si="25"/>
        <v>0</v>
      </c>
      <c r="Q48" s="12">
        <f t="shared" si="26"/>
        <v>0</v>
      </c>
      <c r="R48" s="12">
        <f t="shared" si="27"/>
        <v>0</v>
      </c>
      <c r="S48" s="12">
        <f t="shared" si="28"/>
        <v>0</v>
      </c>
    </row>
    <row r="49" spans="1:19" ht="14.25">
      <c r="A49" s="5" t="s">
        <v>12</v>
      </c>
      <c r="B49" s="3">
        <v>0</v>
      </c>
      <c r="C49" s="3">
        <v>0</v>
      </c>
      <c r="D49" s="6">
        <v>0</v>
      </c>
      <c r="E49" s="3">
        <v>0</v>
      </c>
      <c r="F49" s="6">
        <v>0</v>
      </c>
      <c r="G49" s="8">
        <v>0</v>
      </c>
      <c r="H49" s="6">
        <v>0</v>
      </c>
      <c r="I49" s="6">
        <f t="shared" si="20"/>
        <v>0</v>
      </c>
      <c r="J49" s="18">
        <f t="shared" si="21"/>
        <v>0</v>
      </c>
      <c r="L49" s="5" t="s">
        <v>12</v>
      </c>
      <c r="M49" s="13">
        <f t="shared" si="22"/>
        <v>0</v>
      </c>
      <c r="N49" s="12">
        <f t="shared" si="23"/>
        <v>0</v>
      </c>
      <c r="O49" s="12">
        <f t="shared" si="24"/>
        <v>0</v>
      </c>
      <c r="P49" s="12">
        <f t="shared" si="25"/>
        <v>0</v>
      </c>
      <c r="Q49" s="12">
        <f t="shared" si="26"/>
        <v>0</v>
      </c>
      <c r="R49" s="12">
        <f t="shared" si="27"/>
        <v>0</v>
      </c>
      <c r="S49" s="12">
        <f t="shared" si="28"/>
        <v>0</v>
      </c>
    </row>
    <row r="50" spans="1:19" ht="14.25">
      <c r="A50" s="5" t="s">
        <v>13</v>
      </c>
      <c r="B50" s="3">
        <v>0</v>
      </c>
      <c r="C50" s="3">
        <v>0</v>
      </c>
      <c r="D50" s="6">
        <v>0</v>
      </c>
      <c r="E50" s="3">
        <v>0</v>
      </c>
      <c r="F50" s="6">
        <v>0</v>
      </c>
      <c r="G50" s="8">
        <v>0</v>
      </c>
      <c r="H50" s="6">
        <v>0</v>
      </c>
      <c r="I50" s="6">
        <f t="shared" si="20"/>
        <v>0</v>
      </c>
      <c r="J50" s="18">
        <f t="shared" si="21"/>
        <v>0</v>
      </c>
      <c r="L50" s="5" t="s">
        <v>13</v>
      </c>
      <c r="M50" s="13">
        <f t="shared" si="22"/>
        <v>0</v>
      </c>
      <c r="N50" s="12">
        <f t="shared" si="23"/>
        <v>0</v>
      </c>
      <c r="O50" s="12">
        <f t="shared" si="24"/>
        <v>0</v>
      </c>
      <c r="P50" s="12">
        <f t="shared" si="25"/>
        <v>0</v>
      </c>
      <c r="Q50" s="12">
        <f t="shared" si="26"/>
        <v>0</v>
      </c>
      <c r="R50" s="12">
        <f t="shared" si="27"/>
        <v>0</v>
      </c>
      <c r="S50" s="12">
        <f t="shared" si="28"/>
        <v>0</v>
      </c>
    </row>
    <row r="51" spans="1:19" ht="14.25">
      <c r="A51" s="5" t="s">
        <v>14</v>
      </c>
      <c r="B51" s="3">
        <v>0</v>
      </c>
      <c r="C51" s="3">
        <v>0</v>
      </c>
      <c r="D51" s="6">
        <v>0</v>
      </c>
      <c r="E51" s="3">
        <v>0</v>
      </c>
      <c r="F51" s="6">
        <v>0</v>
      </c>
      <c r="G51" s="8">
        <v>0</v>
      </c>
      <c r="H51" s="6">
        <v>0</v>
      </c>
      <c r="I51" s="6">
        <f t="shared" si="20"/>
        <v>0</v>
      </c>
      <c r="J51" s="18">
        <f t="shared" si="21"/>
        <v>0</v>
      </c>
      <c r="L51" s="5" t="s">
        <v>14</v>
      </c>
      <c r="M51" s="13">
        <f t="shared" si="22"/>
        <v>0</v>
      </c>
      <c r="N51" s="12">
        <f t="shared" si="23"/>
        <v>0</v>
      </c>
      <c r="O51" s="12">
        <f t="shared" si="24"/>
        <v>0</v>
      </c>
      <c r="P51" s="12">
        <f t="shared" si="25"/>
        <v>0</v>
      </c>
      <c r="Q51" s="12">
        <f t="shared" si="26"/>
        <v>0</v>
      </c>
      <c r="R51" s="12">
        <f t="shared" si="27"/>
        <v>0</v>
      </c>
      <c r="S51" s="12">
        <f t="shared" si="28"/>
        <v>0</v>
      </c>
    </row>
    <row r="52" spans="1:19" ht="14.25">
      <c r="A52" s="3" t="s">
        <v>22</v>
      </c>
      <c r="B52" s="3">
        <f>SUM(B40:B51)</f>
        <v>35036</v>
      </c>
      <c r="C52" s="3">
        <f aca="true" t="shared" si="29" ref="C52:H52">SUM(C40:C51)</f>
        <v>204592</v>
      </c>
      <c r="D52" s="3">
        <f t="shared" si="29"/>
        <v>49770</v>
      </c>
      <c r="E52" s="3">
        <f t="shared" si="29"/>
        <v>79926</v>
      </c>
      <c r="F52" s="3">
        <f t="shared" si="29"/>
        <v>270384</v>
      </c>
      <c r="G52" s="3">
        <f t="shared" si="29"/>
        <v>253206</v>
      </c>
      <c r="H52" s="3">
        <f t="shared" si="29"/>
        <v>105068</v>
      </c>
      <c r="I52" s="6">
        <f t="shared" si="20"/>
        <v>997982</v>
      </c>
      <c r="J52" s="18">
        <f t="shared" si="21"/>
        <v>1</v>
      </c>
      <c r="L52" s="3" t="s">
        <v>22</v>
      </c>
      <c r="M52" s="3">
        <f>SUM(M40:M51)</f>
        <v>1</v>
      </c>
      <c r="N52" s="12">
        <f t="shared" si="23"/>
        <v>1</v>
      </c>
      <c r="O52" s="12">
        <f t="shared" si="24"/>
        <v>1</v>
      </c>
      <c r="P52" s="12">
        <f t="shared" si="25"/>
        <v>1</v>
      </c>
      <c r="Q52" s="12">
        <f t="shared" si="26"/>
        <v>1</v>
      </c>
      <c r="R52" s="12">
        <f t="shared" si="27"/>
        <v>1</v>
      </c>
      <c r="S52" s="12">
        <f t="shared" si="28"/>
        <v>1</v>
      </c>
    </row>
    <row r="58" spans="2:9" ht="14.25">
      <c r="B58" s="20"/>
      <c r="C58" s="21" t="s">
        <v>24</v>
      </c>
      <c r="D58" s="21" t="s">
        <v>25</v>
      </c>
      <c r="E58" s="21" t="s">
        <v>26</v>
      </c>
      <c r="F58" s="21" t="s">
        <v>27</v>
      </c>
      <c r="G58" s="21" t="s">
        <v>28</v>
      </c>
      <c r="H58" s="22" t="s">
        <v>29</v>
      </c>
      <c r="I58" s="23" t="s">
        <v>30</v>
      </c>
    </row>
    <row r="59" spans="1:9" ht="43.5">
      <c r="A59" s="19">
        <v>2009</v>
      </c>
      <c r="B59" s="19" t="s">
        <v>44</v>
      </c>
      <c r="C59" s="3">
        <v>0.9</v>
      </c>
      <c r="D59" s="3">
        <v>1.5</v>
      </c>
      <c r="E59" s="3">
        <v>1</v>
      </c>
      <c r="F59" s="3">
        <v>1.3</v>
      </c>
      <c r="G59" s="3">
        <v>1.2</v>
      </c>
      <c r="H59" s="7">
        <v>1.3</v>
      </c>
      <c r="I59" s="7">
        <v>1.3</v>
      </c>
    </row>
    <row r="60" spans="1:9" ht="43.5">
      <c r="A60" s="19">
        <v>2015</v>
      </c>
      <c r="B60" s="19" t="s">
        <v>44</v>
      </c>
      <c r="C60" s="3">
        <v>1.3</v>
      </c>
      <c r="D60" s="3">
        <v>2.1</v>
      </c>
      <c r="E60" s="3">
        <v>1.9</v>
      </c>
      <c r="F60" s="3">
        <v>2</v>
      </c>
      <c r="G60" s="9">
        <v>1.9</v>
      </c>
      <c r="H60" s="7">
        <v>1.9</v>
      </c>
      <c r="I60" s="7">
        <v>2</v>
      </c>
    </row>
    <row r="61" spans="1:9" ht="43.5">
      <c r="A61" s="19">
        <v>2020</v>
      </c>
      <c r="B61" s="19" t="s">
        <v>44</v>
      </c>
      <c r="C61" s="3">
        <v>1.5</v>
      </c>
      <c r="D61" s="3">
        <v>2.2</v>
      </c>
      <c r="E61" s="3">
        <v>1.9</v>
      </c>
      <c r="F61" s="3">
        <v>2.3</v>
      </c>
      <c r="G61" s="3">
        <v>2.1</v>
      </c>
      <c r="H61" s="7">
        <v>2.1</v>
      </c>
      <c r="I61" s="7">
        <v>2.2</v>
      </c>
    </row>
    <row r="62" spans="1:9" ht="43.5">
      <c r="A62" s="19">
        <v>2009</v>
      </c>
      <c r="B62" s="19" t="s">
        <v>45</v>
      </c>
      <c r="C62" s="3">
        <v>1.8</v>
      </c>
      <c r="D62" s="3">
        <v>2.4</v>
      </c>
      <c r="E62" s="3">
        <v>1.9</v>
      </c>
      <c r="F62" s="3">
        <v>2.1</v>
      </c>
      <c r="G62" s="3">
        <v>2.2</v>
      </c>
      <c r="H62" s="7">
        <v>2.4</v>
      </c>
      <c r="I62" s="7">
        <v>2.2</v>
      </c>
    </row>
    <row r="63" spans="1:9" ht="43.5">
      <c r="A63" s="19">
        <v>2015</v>
      </c>
      <c r="B63" s="19" t="s">
        <v>45</v>
      </c>
      <c r="C63" s="3">
        <v>2.6</v>
      </c>
      <c r="D63" s="3">
        <v>3.3</v>
      </c>
      <c r="E63" s="3">
        <v>2.9</v>
      </c>
      <c r="F63" s="3">
        <v>3.2</v>
      </c>
      <c r="G63" s="9">
        <v>2.8</v>
      </c>
      <c r="H63" s="7">
        <v>2.9</v>
      </c>
      <c r="I63" s="7">
        <v>2.9</v>
      </c>
    </row>
    <row r="64" spans="1:9" ht="43.5">
      <c r="A64" s="19">
        <v>2020</v>
      </c>
      <c r="B64" s="19" t="s">
        <v>45</v>
      </c>
      <c r="C64" s="3">
        <v>2.8</v>
      </c>
      <c r="D64" s="3">
        <v>3.4</v>
      </c>
      <c r="E64" s="3">
        <v>3.2</v>
      </c>
      <c r="F64" s="3">
        <v>3.5</v>
      </c>
      <c r="G64" s="3">
        <v>3.1</v>
      </c>
      <c r="H64" s="7">
        <v>3.3</v>
      </c>
      <c r="I64" s="7">
        <v>3.1</v>
      </c>
    </row>
  </sheetData>
  <sheetProtection/>
  <mergeCells count="7">
    <mergeCell ref="A1:T1"/>
    <mergeCell ref="B4:J4"/>
    <mergeCell ref="M4:S4"/>
    <mergeCell ref="B21:J21"/>
    <mergeCell ref="M21:S21"/>
    <mergeCell ref="B38:J38"/>
    <mergeCell ref="M38:S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rugolini</dc:creator>
  <cp:keywords/>
  <dc:description/>
  <cp:lastModifiedBy>smartworking</cp:lastModifiedBy>
  <dcterms:created xsi:type="dcterms:W3CDTF">2015-09-24T07:55:42Z</dcterms:created>
  <dcterms:modified xsi:type="dcterms:W3CDTF">2021-03-12T07:13:39Z</dcterms:modified>
  <cp:category/>
  <cp:version/>
  <cp:contentType/>
  <cp:contentStatus/>
</cp:coreProperties>
</file>