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0"/>
  </bookViews>
  <sheets>
    <sheet name="tendenze_medie_02_12" sheetId="1" r:id="rId1"/>
    <sheet name="trend_mediePb_02_12" sheetId="2" r:id="rId2"/>
    <sheet name="trend_medieAs_02_12" sheetId="3" r:id="rId3"/>
    <sheet name="trend_medieNi_02_12" sheetId="4" r:id="rId4"/>
    <sheet name="trend_medieCd_02_12" sheetId="5" r:id="rId5"/>
  </sheets>
  <definedNames/>
  <calcPr fullCalcOnLoad="1"/>
</workbook>
</file>

<file path=xl/sharedStrings.xml><?xml version="1.0" encoding="utf-8"?>
<sst xmlns="http://schemas.openxmlformats.org/spreadsheetml/2006/main" count="731" uniqueCount="116">
  <si>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</si>
  <si>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</si>
  <si>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</si>
  <si>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</si>
  <si>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</si>
  <si>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</si>
  <si>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</si>
  <si>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</si>
  <si>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</si>
  <si>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</si>
  <si>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</si>
  <si>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</si>
  <si>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</si>
  <si>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</si>
  <si>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</si>
  <si>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</si>
  <si>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BL_città</t>
  </si>
  <si>
    <t>Belluno</t>
  </si>
  <si>
    <t xml:space="preserve">Feltre 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</si>
  <si>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</si>
  <si>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</si>
  <si>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</si>
  <si>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</si>
  <si>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</si>
  <si>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</si>
  <si>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</si>
  <si>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</si>
  <si>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</si>
  <si>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</si>
  <si>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</si>
  <si>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</si>
  <si>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</si>
  <si>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</si>
  <si>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</si>
  <si>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</si>
  <si>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</si>
  <si>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</si>
  <si>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</si>
  <si>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</si>
  <si>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</si>
  <si>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</si>
  <si>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</si>
  <si>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</si>
  <si>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</si>
  <si>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</si>
  <si>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</si>
  <si>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</si>
  <si>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</si>
  <si>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</si>
  <si>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</si>
  <si>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</si>
  <si>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</si>
  <si>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</si>
  <si>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</si>
  <si>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</si>
  <si>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</si>
  <si>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</si>
  <si>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</si>
  <si>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</si>
  <si>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S. Giustina in Colle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</si>
  <si>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</si>
  <si>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</si>
  <si>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</si>
  <si>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</si>
  <si>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</si>
  <si>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</si>
  <si>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</si>
  <si>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</si>
  <si>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</si>
  <si>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</si>
  <si>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</si>
  <si>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</si>
  <si>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</si>
  <si>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</si>
  <si>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</si>
  <si>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</si>
  <si>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</si>
  <si>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</si>
  <si>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</si>
  <si>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</si>
  <si>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</si>
  <si>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</si>
  <si>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</si>
  <si>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</si>
  <si>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</si>
  <si>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</si>
  <si>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</si>
  <si>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</si>
  <si>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</si>
  <si>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</si>
  <si>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</si>
  <si>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</si>
  <si>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</si>
  <si>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</si>
  <si>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</si>
  <si>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</si>
  <si>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</si>
  <si>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</si>
  <si>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</si>
  <si>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r>
      <t>media anno 2011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</si>
  <si>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2011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</si>
  <si>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</si>
  <si>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VE_Malcontenta</t>
  </si>
  <si>
    <t>IS</t>
  </si>
  <si>
    <t>IT1936A</t>
  </si>
  <si>
    <t>IT0448A</t>
  </si>
  <si>
    <t>VE_Sacca Fisola</t>
  </si>
  <si>
    <r>
      <t>media anno 2012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</si>
  <si>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Pb_tr</t>
  </si>
  <si>
    <t>Pb_b</t>
  </si>
  <si>
    <t>As_b</t>
  </si>
  <si>
    <t>As_tr</t>
  </si>
  <si>
    <t>Ni_b</t>
  </si>
  <si>
    <t>Ni_tr</t>
  </si>
  <si>
    <t>Cd_b</t>
  </si>
  <si>
    <t>Cd_tr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</si>
</sst>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"/>
    <numFmt numFmtId="193" formatCode="0.0000"/>
    <numFmt numFmtId="194" formatCode="0.00000000"/>
    <numFmt numFmtId="195" formatCode="0.0000000"/>
    <numFmt numFmtId="196" formatCode="0.000000"/>
  </numFmts>
  <fonts count="5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1.5"/>
      <name val="Arial"/>
      <family val="2"/>
    </font>
    <font>
      <sz val="10"/>
      <color indexed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"/>
      <family val="2"/>
    </font>
    <font>
      <b/>
      <sz val="11.5"/>
      <color indexed="8"/>
      <name val="Symbol"/>
      <family val="1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0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0" fontId="5" fillId="0" borderId="10" xfId="49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0" fontId="4" fillId="34" borderId="10" xfId="0" applyNumberFormat="1" applyFont="1" applyFill="1" applyBorder="1" applyAlignment="1">
      <alignment horizontal="center"/>
    </xf>
    <xf numFmtId="190" fontId="5" fillId="0" borderId="10" xfId="49" applyNumberFormat="1" applyFont="1" applyFill="1" applyBorder="1" applyAlignment="1">
      <alignment horizontal="center" wrapText="1"/>
      <protection/>
    </xf>
    <xf numFmtId="191" fontId="4" fillId="34" borderId="10" xfId="0" applyNumberFormat="1" applyFont="1" applyFill="1" applyBorder="1" applyAlignment="1">
      <alignment horizontal="center"/>
    </xf>
    <xf numFmtId="192" fontId="4" fillId="34" borderId="10" xfId="0" applyNumberFormat="1" applyFont="1" applyFill="1" applyBorder="1" applyAlignment="1">
      <alignment horizontal="center"/>
    </xf>
    <xf numFmtId="19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2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44" applyNumberFormat="1" applyFont="1" applyFill="1" applyBorder="1" applyAlignment="1">
      <alignment horizontal="center"/>
      <protection/>
    </xf>
    <xf numFmtId="2" fontId="4" fillId="0" borderId="10" xfId="4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0" fontId="4" fillId="0" borderId="10" xfId="44" applyNumberFormat="1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90" fontId="10" fillId="0" borderId="10" xfId="49" applyNumberFormat="1" applyFont="1" applyFill="1" applyBorder="1" applyAlignment="1">
      <alignment horizontal="center" wrapText="1"/>
      <protection/>
    </xf>
    <xf numFmtId="190" fontId="10" fillId="34" borderId="10" xfId="0" applyNumberFormat="1" applyFont="1" applyFill="1" applyBorder="1" applyAlignment="1">
      <alignment horizontal="center"/>
    </xf>
    <xf numFmtId="190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2" fontId="4" fillId="34" borderId="13" xfId="0" applyNumberFormat="1" applyFont="1" applyFill="1" applyBorder="1" applyAlignment="1">
      <alignment horizontal="center"/>
    </xf>
    <xf numFmtId="190" fontId="4" fillId="34" borderId="13" xfId="0" applyNumberFormat="1" applyFont="1" applyFill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190" fontId="4" fillId="0" borderId="10" xfId="49" applyNumberFormat="1" applyFont="1" applyFill="1" applyBorder="1" applyAlignment="1">
      <alignment horizontal="center" wrapText="1"/>
      <protection/>
    </xf>
    <xf numFmtId="192" fontId="4" fillId="0" borderId="10" xfId="0" applyNumberFormat="1" applyFont="1" applyFill="1" applyBorder="1" applyAlignment="1">
      <alignment horizontal="center" shrinkToFit="1"/>
    </xf>
    <xf numFmtId="192" fontId="4" fillId="0" borderId="10" xfId="0" applyNumberFormat="1" applyFont="1" applyBorder="1" applyAlignment="1">
      <alignment horizontal="center"/>
    </xf>
    <xf numFmtId="192" fontId="10" fillId="0" borderId="10" xfId="0" applyNumberFormat="1" applyFont="1" applyBorder="1" applyAlignment="1">
      <alignment horizontal="center"/>
    </xf>
    <xf numFmtId="192" fontId="9" fillId="0" borderId="10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90" fontId="2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93" fontId="2" fillId="33" borderId="10" xfId="0" applyNumberFormat="1" applyFont="1" applyFill="1" applyBorder="1" applyAlignment="1">
      <alignment horizontal="center"/>
    </xf>
    <xf numFmtId="191" fontId="2" fillId="33" borderId="10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Fill="1" applyBorder="1" applyAlignment="1">
      <alignment/>
    </xf>
    <xf numFmtId="192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2" fillId="0" borderId="23" xfId="0" applyFont="1" applyFill="1" applyBorder="1" applyAlignment="1">
      <alignment/>
    </xf>
    <xf numFmtId="19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90" fontId="0" fillId="0" borderId="23" xfId="0" applyNumberFormat="1" applyBorder="1" applyAlignment="1">
      <alignment/>
    </xf>
    <xf numFmtId="190" fontId="0" fillId="0" borderId="24" xfId="0" applyNumberFormat="1" applyBorder="1" applyAlignment="1">
      <alignment/>
    </xf>
    <xf numFmtId="0" fontId="0" fillId="0" borderId="15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2002-2012
Stazioni di traffico/industriali e background (fondo)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1"/>
          <c:w val="0.94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tendenze_medie_02_12!$A$19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tendenze_medie_02_12!$G$37:$G$47</c:f>
              <c:numCache>
                <c:ptCount val="11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tendenze_medie_02_12!$A$31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tendenze_medie_02_12!$H$37:$H$47</c:f>
              <c:numCache>
                <c:ptCount val="11"/>
                <c:pt idx="0">
                  <c:v>0.03625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0.012333333333333333</c:v>
                </c:pt>
                <c:pt idx="10">
                  <c:v>0.014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tendenze_medie_02_12!$I$37:$I$47</c:f>
              <c:numCach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smooth val="0"/>
        </c:ser>
        <c:marker val="1"/>
        <c:axId val="55498509"/>
        <c:axId val="9298406"/>
      </c:lineChart>
      <c:catAx>
        <c:axId val="5549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98406"/>
        <c:crosses val="autoZero"/>
        <c:auto val="1"/>
        <c:lblOffset val="100"/>
        <c:tickLblSkip val="1"/>
        <c:noMultiLvlLbl val="0"/>
      </c:catAx>
      <c:valAx>
        <c:axId val="9298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8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95625"/>
          <c:w val="0.694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2002-2011
Stazioni di traffico/industriali e background (fondo)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275"/>
          <c:w val="0.946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tendenze_medie_02_12!$A$19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tendenze_medie_02_12!$J$37:$J$47</c:f>
              <c:numCache>
                <c:ptCount val="11"/>
                <c:pt idx="0">
                  <c:v>3.9333333333333336</c:v>
                </c:pt>
                <c:pt idx="1">
                  <c:v>4.566666666666666</c:v>
                </c:pt>
                <c:pt idx="2">
                  <c:v>3.6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0.795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tendenze_medie_02_12!$A$31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tendenze_medie_02_12!$K$37:$K$47</c:f>
              <c:numCache>
                <c:ptCount val="11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0.8</c:v>
                </c:pt>
                <c:pt idx="9">
                  <c:v>0.8</c:v>
                </c:pt>
                <c:pt idx="10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tendenze_medie_02_12!$L$37:$L$47</c:f>
              <c:numCach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</c:ser>
        <c:marker val="1"/>
        <c:axId val="60247095"/>
        <c:axId val="11532352"/>
      </c:lineChart>
      <c:catAx>
        <c:axId val="6024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32352"/>
        <c:crosses val="autoZero"/>
        <c:auto val="1"/>
        <c:lblOffset val="100"/>
        <c:tickLblSkip val="1"/>
        <c:noMultiLvlLbl val="0"/>
      </c:catAx>
      <c:valAx>
        <c:axId val="1153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7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"/>
          <c:y val="0.95625"/>
          <c:w val="0.616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2002-2012
Stazioni di traffico/industriali e background (fondo)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1"/>
          <c:w val="0.9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tendenze_medie_02_12!$A$19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tendenze_medie_02_12!$M$37:$M$47</c:f>
              <c:numCache>
                <c:ptCount val="11"/>
                <c:pt idx="0">
                  <c:v>6.333333333333333</c:v>
                </c:pt>
                <c:pt idx="1">
                  <c:v>4.566666666666666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</c:v>
                </c:pt>
                <c:pt idx="10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tendenze_medie_02_12!$A$31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tendenze_medie_02_12!$N$37:$N$47</c:f>
              <c:numCache>
                <c:ptCount val="11"/>
                <c:pt idx="0">
                  <c:v>6.95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4.4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3.216666666666667</c:v>
                </c:pt>
                <c:pt idx="10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tendenze_medie_02_12!$O$37:$O$47</c:f>
              <c:numCach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smooth val="0"/>
        </c:ser>
        <c:marker val="1"/>
        <c:axId val="53364289"/>
        <c:axId val="21865594"/>
      </c:lineChart>
      <c:catAx>
        <c:axId val="5336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594"/>
        <c:crosses val="autoZero"/>
        <c:auto val="1"/>
        <c:lblOffset val="100"/>
        <c:tickLblSkip val="1"/>
        <c:noMultiLvlLbl val="0"/>
      </c:catAx>
      <c:valAx>
        <c:axId val="21865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642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95625"/>
          <c:w val="0.694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2002-2012
Stazioni di traffico/industriali e background (fondo)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275"/>
          <c:w val="0.946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tendenze_medie_02_12!$A$19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tendenze_medie_02_12!$P$37:$P$47</c:f>
              <c:numCache>
                <c:ptCount val="11"/>
                <c:pt idx="0">
                  <c:v>1.4666666666666668</c:v>
                </c:pt>
                <c:pt idx="1">
                  <c:v>3.5666666666666664</c:v>
                </c:pt>
                <c:pt idx="2">
                  <c:v>2.8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tendenze_medie_02_12!$A$31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tendenze_medie_02_12!$Q$37:$Q$47</c:f>
              <c:numCache>
                <c:ptCount val="11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</c:v>
                </c:pt>
                <c:pt idx="10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tendenze_medie_02_12!$F$37:$F$47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tendenze_medie_02_12!$R$37:$R$47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</c:ser>
        <c:marker val="1"/>
        <c:axId val="38379307"/>
        <c:axId val="40136852"/>
      </c:lineChart>
      <c:catAx>
        <c:axId val="38379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6852"/>
        <c:crosses val="autoZero"/>
        <c:auto val="1"/>
        <c:lblOffset val="100"/>
        <c:tickLblSkip val="1"/>
        <c:noMultiLvlLbl val="0"/>
      </c:catAx>
      <c:valAx>
        <c:axId val="40136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93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675"/>
          <c:y val="0.95625"/>
          <c:w val="0.61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0.5355</cdr:x>
      <cdr:y>0.1845</cdr:y>
    </cdr:from>
    <cdr:to>
      <cdr:x>0.5355</cdr:x>
      <cdr:y>0.8755</cdr:y>
    </cdr:to>
    <cdr:sp>
      <cdr:nvSpPr>
        <cdr:cNvPr id="1" name="Line 1"/>
        <cdr:cNvSpPr>
          <a:spLocks/>
        </cdr:cNvSpPr>
      </cdr:nvSpPr>
      <cdr:spPr>
        <a:xfrm>
          <a:off x="4981575" y="104775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0.39575</cdr:y>
    </cdr:from>
    <cdr:to>
      <cdr:x>0.6765</cdr:x>
      <cdr:y>0.47675</cdr:y>
    </cdr:to>
    <cdr:sp>
      <cdr:nvSpPr>
        <cdr:cNvPr id="2" name="AutoShape 2"/>
        <cdr:cNvSpPr>
          <a:spLocks/>
        </cdr:cNvSpPr>
      </cdr:nvSpPr>
      <cdr:spPr>
        <a:xfrm>
          <a:off x="5086350" y="2257425"/>
          <a:ext cx="1200150" cy="4667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0.54875</cdr:x>
      <cdr:y>0.355</cdr:y>
    </cdr:from>
    <cdr:to>
      <cdr:x>0.6775</cdr:x>
      <cdr:y>0.437</cdr:y>
    </cdr:to>
    <cdr:sp>
      <cdr:nvSpPr>
        <cdr:cNvPr id="1" name="AutoShape 3"/>
        <cdr:cNvSpPr>
          <a:spLocks/>
        </cdr:cNvSpPr>
      </cdr:nvSpPr>
      <cdr:spPr>
        <a:xfrm>
          <a:off x="5105400" y="2028825"/>
          <a:ext cx="1200150" cy="4667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0.53775</cdr:x>
      <cdr:y>0.1845</cdr:y>
    </cdr:from>
    <cdr:to>
      <cdr:x>0.53775</cdr:x>
      <cdr:y>0.87725</cdr:y>
    </cdr:to>
    <cdr:sp>
      <cdr:nvSpPr>
        <cdr:cNvPr id="2" name="Line 4"/>
        <cdr:cNvSpPr>
          <a:spLocks/>
        </cdr:cNvSpPr>
      </cdr:nvSpPr>
      <cdr:spPr>
        <a:xfrm flipH="1">
          <a:off x="5000625" y="104775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</cdr:x>
      <cdr:y>0.43175</cdr:y>
    </cdr:from>
    <cdr:to>
      <cdr:x>0.669</cdr:x>
      <cdr:y>0.51425</cdr:y>
    </cdr:to>
    <cdr:sp>
      <cdr:nvSpPr>
        <cdr:cNvPr id="1" name="AutoShape 1"/>
        <cdr:cNvSpPr>
          <a:spLocks/>
        </cdr:cNvSpPr>
      </cdr:nvSpPr>
      <cdr:spPr>
        <a:xfrm>
          <a:off x="5029200" y="2466975"/>
          <a:ext cx="1190625" cy="4762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0.5345</cdr:x>
      <cdr:y>0.1845</cdr:y>
    </cdr:from>
    <cdr:to>
      <cdr:x>0.5345</cdr:x>
      <cdr:y>0.877</cdr:y>
    </cdr:to>
    <cdr:sp>
      <cdr:nvSpPr>
        <cdr:cNvPr id="2" name="Line 2"/>
        <cdr:cNvSpPr>
          <a:spLocks/>
        </cdr:cNvSpPr>
      </cdr:nvSpPr>
      <cdr:spPr>
        <a:xfrm>
          <a:off x="4972050" y="104775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7"/>
  <sheetViews>
    <sheetView tabSelected="1" zoomScale="75" zoomScaleNormal="75" zoomScalePageLayoutView="0" workbookViewId="0" topLeftCell="A1">
      <selection activeCell="Q37" sqref="Q37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11.00390625" style="0" customWidth="1"/>
    <col min="6" max="6" width="11.57421875" style="0" bestFit="1" customWidth="1"/>
    <col min="7" max="9" width="6.7109375" style="0" customWidth="1"/>
    <col min="10" max="10" width="11.57421875" style="0" bestFit="1" customWidth="1"/>
    <col min="11" max="13" width="6.7109375" style="0" customWidth="1"/>
    <col min="14" max="14" width="11.57421875" style="0" bestFit="1" customWidth="1"/>
    <col min="15" max="17" width="6.7109375" style="0" customWidth="1"/>
    <col min="18" max="18" width="11.57421875" style="0" bestFit="1" customWidth="1"/>
    <col min="19" max="21" width="6.7109375" style="0" customWidth="1"/>
    <col min="22" max="22" width="11.57421875" style="0" bestFit="1" customWidth="1"/>
    <col min="23" max="25" width="6.7109375" style="0" customWidth="1"/>
    <col min="26" max="26" width="11.57421875" style="0" bestFit="1" customWidth="1"/>
    <col min="27" max="29" width="6.7109375" style="0" customWidth="1"/>
    <col min="30" max="30" width="11.57421875" style="0" bestFit="1" customWidth="1"/>
    <col min="31" max="33" width="6.7109375" style="0" customWidth="1"/>
    <col min="34" max="34" width="11.57421875" style="0" bestFit="1" customWidth="1"/>
    <col min="35" max="35" width="6.7109375" style="28" customWidth="1"/>
    <col min="36" max="37" width="6.7109375" style="0" customWidth="1"/>
    <col min="38" max="38" width="11.140625" style="0" bestFit="1" customWidth="1"/>
    <col min="39" max="41" width="6.7109375" style="0" customWidth="1"/>
    <col min="42" max="42" width="12.140625" style="0" customWidth="1"/>
    <col min="46" max="46" width="10.8515625" style="0" bestFit="1" customWidth="1"/>
  </cols>
  <sheetData>
    <row r="1" ht="15.75">
      <c r="A1" s="69" t="s">
        <v>95</v>
      </c>
    </row>
    <row r="3" spans="1:49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0</v>
      </c>
      <c r="AQ3" s="16" t="s">
        <v>1</v>
      </c>
      <c r="AR3" s="16" t="s">
        <v>2</v>
      </c>
      <c r="AS3" s="16" t="s">
        <v>3</v>
      </c>
      <c r="AT3" s="16" t="s">
        <v>0</v>
      </c>
      <c r="AU3" s="16" t="s">
        <v>1</v>
      </c>
      <c r="AV3" s="16" t="s">
        <v>2</v>
      </c>
      <c r="AW3" s="16" t="s">
        <v>3</v>
      </c>
    </row>
    <row r="4" spans="1:49" ht="37.5" customHeight="1">
      <c r="A4" s="3" t="s">
        <v>28</v>
      </c>
      <c r="B4" s="3" t="s">
        <v>29</v>
      </c>
      <c r="C4" s="4" t="s">
        <v>38</v>
      </c>
      <c r="D4" s="4" t="s">
        <v>30</v>
      </c>
      <c r="E4" s="4" t="s">
        <v>5</v>
      </c>
      <c r="F4" s="4" t="s">
        <v>72</v>
      </c>
      <c r="G4" s="83" t="s">
        <v>73</v>
      </c>
      <c r="H4" s="83"/>
      <c r="I4" s="83"/>
      <c r="J4" s="4" t="s">
        <v>74</v>
      </c>
      <c r="K4" s="83" t="s">
        <v>75</v>
      </c>
      <c r="L4" s="83"/>
      <c r="M4" s="83"/>
      <c r="N4" s="4" t="s">
        <v>89</v>
      </c>
      <c r="O4" s="83" t="s">
        <v>88</v>
      </c>
      <c r="P4" s="83"/>
      <c r="Q4" s="83"/>
      <c r="R4" s="4" t="s">
        <v>87</v>
      </c>
      <c r="S4" s="83" t="s">
        <v>86</v>
      </c>
      <c r="T4" s="83"/>
      <c r="U4" s="83"/>
      <c r="V4" s="4" t="s">
        <v>85</v>
      </c>
      <c r="W4" s="83" t="s">
        <v>84</v>
      </c>
      <c r="X4" s="83"/>
      <c r="Y4" s="83"/>
      <c r="Z4" s="4" t="s">
        <v>83</v>
      </c>
      <c r="AA4" s="83" t="s">
        <v>82</v>
      </c>
      <c r="AB4" s="83"/>
      <c r="AC4" s="83"/>
      <c r="AD4" s="4" t="s">
        <v>81</v>
      </c>
      <c r="AE4" s="83" t="s">
        <v>80</v>
      </c>
      <c r="AF4" s="83"/>
      <c r="AG4" s="83"/>
      <c r="AH4" s="4" t="s">
        <v>79</v>
      </c>
      <c r="AI4" s="83" t="s">
        <v>78</v>
      </c>
      <c r="AJ4" s="83"/>
      <c r="AK4" s="83"/>
      <c r="AL4" s="4" t="s">
        <v>76</v>
      </c>
      <c r="AM4" s="83" t="s">
        <v>77</v>
      </c>
      <c r="AN4" s="83"/>
      <c r="AO4" s="83"/>
      <c r="AP4" s="4" t="s">
        <v>99</v>
      </c>
      <c r="AQ4" s="83" t="s">
        <v>100</v>
      </c>
      <c r="AR4" s="83"/>
      <c r="AS4" s="83"/>
      <c r="AT4" s="4" t="s">
        <v>107</v>
      </c>
      <c r="AU4" s="83" t="s">
        <v>101</v>
      </c>
      <c r="AV4" s="83"/>
      <c r="AW4" s="83"/>
    </row>
    <row r="5" spans="1:49" ht="12.75">
      <c r="A5" s="77" t="s">
        <v>65</v>
      </c>
      <c r="B5" s="1" t="s">
        <v>17</v>
      </c>
      <c r="C5" s="5" t="s">
        <v>39</v>
      </c>
      <c r="D5" s="1" t="s">
        <v>16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  <c r="AP5" s="24">
        <v>0.004</v>
      </c>
      <c r="AQ5" s="11">
        <v>0.5</v>
      </c>
      <c r="AR5" s="11">
        <v>1.6</v>
      </c>
      <c r="AS5" s="11">
        <v>0.1</v>
      </c>
      <c r="AT5" s="24" t="s">
        <v>4</v>
      </c>
      <c r="AU5" s="11" t="s">
        <v>4</v>
      </c>
      <c r="AV5" s="11" t="s">
        <v>4</v>
      </c>
      <c r="AW5" s="11" t="s">
        <v>4</v>
      </c>
    </row>
    <row r="6" spans="1:49" ht="12.75">
      <c r="A6" s="79"/>
      <c r="B6" s="1" t="s">
        <v>19</v>
      </c>
      <c r="C6" s="5" t="s">
        <v>40</v>
      </c>
      <c r="D6" s="1" t="s">
        <v>18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  <c r="AP6" s="24">
        <v>0.004</v>
      </c>
      <c r="AQ6" s="11">
        <v>0.5</v>
      </c>
      <c r="AR6" s="11">
        <v>1.7</v>
      </c>
      <c r="AS6" s="11">
        <v>0.2</v>
      </c>
      <c r="AT6" s="24">
        <v>0.004</v>
      </c>
      <c r="AU6" s="11">
        <v>0.5</v>
      </c>
      <c r="AV6" s="11">
        <v>2</v>
      </c>
      <c r="AW6" s="11">
        <v>0.1</v>
      </c>
    </row>
    <row r="7" spans="1:49" ht="12.75">
      <c r="A7" s="78"/>
      <c r="B7" s="33" t="s">
        <v>58</v>
      </c>
      <c r="C7" s="5" t="s">
        <v>60</v>
      </c>
      <c r="D7" s="33" t="s">
        <v>53</v>
      </c>
      <c r="E7" s="31" t="s">
        <v>31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2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  <c r="AP7" s="24">
        <v>0.001</v>
      </c>
      <c r="AQ7" s="11">
        <v>0.5</v>
      </c>
      <c r="AR7" s="11">
        <v>1.5</v>
      </c>
      <c r="AS7" s="11">
        <v>0.1</v>
      </c>
      <c r="AT7" s="24" t="s">
        <v>4</v>
      </c>
      <c r="AU7" s="11" t="s">
        <v>4</v>
      </c>
      <c r="AV7" s="11" t="s">
        <v>4</v>
      </c>
      <c r="AW7" s="11" t="s">
        <v>4</v>
      </c>
    </row>
    <row r="8" spans="1:49" ht="12.75">
      <c r="A8" s="77" t="s">
        <v>66</v>
      </c>
      <c r="B8" s="1" t="s">
        <v>7</v>
      </c>
      <c r="C8" s="5" t="s">
        <v>43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49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  <c r="AP8" s="24">
        <v>0.0107</v>
      </c>
      <c r="AQ8" s="11">
        <v>0.74</v>
      </c>
      <c r="AR8" s="11">
        <v>4.2</v>
      </c>
      <c r="AS8" s="11">
        <v>0.5</v>
      </c>
      <c r="AT8" s="24">
        <v>0.014</v>
      </c>
      <c r="AU8" s="11">
        <v>0.6</v>
      </c>
      <c r="AV8" s="11">
        <v>3.4</v>
      </c>
      <c r="AW8" s="11">
        <v>0.5</v>
      </c>
    </row>
    <row r="9" spans="1:49" ht="12.75">
      <c r="A9" s="78"/>
      <c r="B9" s="33" t="s">
        <v>54</v>
      </c>
      <c r="C9" s="70" t="s">
        <v>97</v>
      </c>
      <c r="D9" s="33" t="s">
        <v>59</v>
      </c>
      <c r="E9" s="31" t="s">
        <v>31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 t="s">
        <v>4</v>
      </c>
      <c r="R9" s="40" t="s">
        <v>4</v>
      </c>
      <c r="S9" s="40" t="s">
        <v>4</v>
      </c>
      <c r="T9" s="40" t="s">
        <v>4</v>
      </c>
      <c r="U9" s="40" t="s">
        <v>4</v>
      </c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40" t="s">
        <v>4</v>
      </c>
      <c r="AC9" s="40" t="s">
        <v>4</v>
      </c>
      <c r="AD9" s="40" t="s">
        <v>4</v>
      </c>
      <c r="AE9" s="40" t="s">
        <v>4</v>
      </c>
      <c r="AF9" s="40" t="s">
        <v>4</v>
      </c>
      <c r="AG9" s="40" t="s">
        <v>4</v>
      </c>
      <c r="AH9" s="54" t="s">
        <v>4</v>
      </c>
      <c r="AI9" s="40" t="s">
        <v>4</v>
      </c>
      <c r="AJ9" s="40" t="s">
        <v>4</v>
      </c>
      <c r="AK9" s="40" t="s">
        <v>4</v>
      </c>
      <c r="AL9" s="24">
        <v>0.01</v>
      </c>
      <c r="AM9" s="11">
        <v>0.8</v>
      </c>
      <c r="AN9" s="11">
        <v>2.5</v>
      </c>
      <c r="AO9" s="11">
        <v>1</v>
      </c>
      <c r="AP9" s="24">
        <v>0.009699999999999999</v>
      </c>
      <c r="AQ9" s="11">
        <v>1</v>
      </c>
      <c r="AR9" s="11">
        <v>2.7</v>
      </c>
      <c r="AS9" s="11">
        <v>0.9</v>
      </c>
      <c r="AT9" s="24">
        <v>0.009</v>
      </c>
      <c r="AU9" s="11">
        <v>0.9</v>
      </c>
      <c r="AV9" s="11">
        <v>2.5</v>
      </c>
      <c r="AW9" s="11">
        <v>1.2</v>
      </c>
    </row>
    <row r="10" spans="1:49" ht="12.75">
      <c r="A10" s="80" t="s">
        <v>67</v>
      </c>
      <c r="B10" s="1" t="s">
        <v>14</v>
      </c>
      <c r="C10" s="5" t="s">
        <v>44</v>
      </c>
      <c r="D10" s="1" t="s">
        <v>14</v>
      </c>
      <c r="E10" s="6" t="s">
        <v>15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7">
        <v>0.02</v>
      </c>
      <c r="S10" s="6">
        <v>1.9</v>
      </c>
      <c r="T10" s="5">
        <v>8.2</v>
      </c>
      <c r="U10" s="5">
        <v>1.2</v>
      </c>
      <c r="V10" s="7">
        <v>0.02</v>
      </c>
      <c r="W10" s="19">
        <v>1.3</v>
      </c>
      <c r="X10" s="19">
        <v>6.8</v>
      </c>
      <c r="Y10" s="19">
        <v>2.1</v>
      </c>
      <c r="Z10" s="5" t="s">
        <v>4</v>
      </c>
      <c r="AA10" s="5" t="s">
        <v>4</v>
      </c>
      <c r="AB10" s="5" t="s">
        <v>4</v>
      </c>
      <c r="AC10" s="5" t="s">
        <v>4</v>
      </c>
      <c r="AD10" s="5" t="s">
        <v>4</v>
      </c>
      <c r="AE10" s="5" t="s">
        <v>4</v>
      </c>
      <c r="AF10" s="5" t="s">
        <v>4</v>
      </c>
      <c r="AG10" s="5" t="s">
        <v>4</v>
      </c>
      <c r="AH10" s="55" t="s">
        <v>4</v>
      </c>
      <c r="AI10" s="5" t="s">
        <v>4</v>
      </c>
      <c r="AJ10" s="5" t="s">
        <v>4</v>
      </c>
      <c r="AK10" s="5" t="s">
        <v>4</v>
      </c>
      <c r="AL10" s="24" t="s">
        <v>4</v>
      </c>
      <c r="AM10" s="11" t="s">
        <v>4</v>
      </c>
      <c r="AN10" s="11" t="s">
        <v>4</v>
      </c>
      <c r="AO10" s="11" t="s">
        <v>4</v>
      </c>
      <c r="AP10" s="24" t="s">
        <v>4</v>
      </c>
      <c r="AQ10" s="11" t="s">
        <v>4</v>
      </c>
      <c r="AR10" s="11" t="s">
        <v>4</v>
      </c>
      <c r="AS10" s="11" t="s">
        <v>4</v>
      </c>
      <c r="AT10" s="24" t="s">
        <v>4</v>
      </c>
      <c r="AU10" s="11" t="s">
        <v>4</v>
      </c>
      <c r="AV10" s="11" t="s">
        <v>4</v>
      </c>
      <c r="AW10" s="11" t="s">
        <v>4</v>
      </c>
    </row>
    <row r="11" spans="1:49" ht="12.75">
      <c r="A11" s="81"/>
      <c r="B11" s="1" t="s">
        <v>13</v>
      </c>
      <c r="C11" s="5" t="s">
        <v>45</v>
      </c>
      <c r="D11" s="1" t="s">
        <v>12</v>
      </c>
      <c r="E11" s="6" t="s">
        <v>10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5">
        <v>1.9</v>
      </c>
      <c r="T11" s="5">
        <v>5.8</v>
      </c>
      <c r="U11" s="5">
        <v>1.8</v>
      </c>
      <c r="V11" s="7">
        <v>0.03</v>
      </c>
      <c r="W11" s="19">
        <v>1.9</v>
      </c>
      <c r="X11" s="19">
        <v>6.9</v>
      </c>
      <c r="Y11" s="19">
        <v>1.4</v>
      </c>
      <c r="Z11" s="5">
        <v>0.01</v>
      </c>
      <c r="AA11" s="9">
        <v>1.37</v>
      </c>
      <c r="AB11" s="5">
        <v>4.8</v>
      </c>
      <c r="AC11" s="9">
        <v>1.01</v>
      </c>
      <c r="AD11" s="5">
        <v>0.01</v>
      </c>
      <c r="AE11" s="5">
        <v>1.2</v>
      </c>
      <c r="AF11" s="5">
        <v>2.5</v>
      </c>
      <c r="AG11" s="5">
        <v>0.8</v>
      </c>
      <c r="AH11" s="55">
        <v>0.01</v>
      </c>
      <c r="AI11" s="11">
        <v>0.5</v>
      </c>
      <c r="AJ11" s="11">
        <v>2.9</v>
      </c>
      <c r="AK11" s="11">
        <v>0.4</v>
      </c>
      <c r="AL11" s="24">
        <v>0.011</v>
      </c>
      <c r="AM11" s="11">
        <v>0.6</v>
      </c>
      <c r="AN11" s="11">
        <v>2.2</v>
      </c>
      <c r="AO11" s="11">
        <v>0.5</v>
      </c>
      <c r="AP11" s="24">
        <v>0.01144</v>
      </c>
      <c r="AQ11" s="11">
        <v>0.5</v>
      </c>
      <c r="AR11" s="11">
        <v>4.5</v>
      </c>
      <c r="AS11" s="11">
        <v>0.4</v>
      </c>
      <c r="AT11" s="24">
        <v>0.0097</v>
      </c>
      <c r="AU11" s="11">
        <v>0.5</v>
      </c>
      <c r="AV11" s="11">
        <v>4.3</v>
      </c>
      <c r="AW11" s="11">
        <v>0.4</v>
      </c>
    </row>
    <row r="12" spans="1:49" ht="12.75">
      <c r="A12" s="82"/>
      <c r="B12" s="30" t="s">
        <v>55</v>
      </c>
      <c r="C12" s="70" t="s">
        <v>98</v>
      </c>
      <c r="D12" s="30" t="s">
        <v>55</v>
      </c>
      <c r="E12" s="31" t="s">
        <v>31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0" t="s">
        <v>4</v>
      </c>
      <c r="S12" s="40" t="s">
        <v>4</v>
      </c>
      <c r="T12" s="40" t="s">
        <v>4</v>
      </c>
      <c r="U12" s="40" t="s">
        <v>4</v>
      </c>
      <c r="V12" s="40" t="s">
        <v>4</v>
      </c>
      <c r="W12" s="40" t="s">
        <v>4</v>
      </c>
      <c r="X12" s="40" t="s">
        <v>4</v>
      </c>
      <c r="Y12" s="40" t="s">
        <v>4</v>
      </c>
      <c r="Z12" s="40" t="s">
        <v>4</v>
      </c>
      <c r="AA12" s="40" t="s">
        <v>4</v>
      </c>
      <c r="AB12" s="40" t="s">
        <v>4</v>
      </c>
      <c r="AC12" s="40" t="s">
        <v>4</v>
      </c>
      <c r="AD12" s="40" t="s">
        <v>4</v>
      </c>
      <c r="AE12" s="40" t="s">
        <v>4</v>
      </c>
      <c r="AF12" s="40" t="s">
        <v>4</v>
      </c>
      <c r="AG12" s="40" t="s">
        <v>4</v>
      </c>
      <c r="AH12" s="54" t="s">
        <v>4</v>
      </c>
      <c r="AI12" s="40" t="s">
        <v>4</v>
      </c>
      <c r="AJ12" s="40" t="s">
        <v>4</v>
      </c>
      <c r="AK12" s="40" t="s">
        <v>4</v>
      </c>
      <c r="AL12" s="24">
        <v>0.009</v>
      </c>
      <c r="AM12" s="11">
        <v>0.6</v>
      </c>
      <c r="AN12" s="11">
        <v>2</v>
      </c>
      <c r="AO12" s="11">
        <v>0.4</v>
      </c>
      <c r="AP12" s="24">
        <v>0.01022</v>
      </c>
      <c r="AQ12" s="11">
        <v>0.5</v>
      </c>
      <c r="AR12" s="11">
        <v>3.3</v>
      </c>
      <c r="AS12" s="11">
        <v>0.3</v>
      </c>
      <c r="AT12" s="24">
        <v>0.0098</v>
      </c>
      <c r="AU12" s="11">
        <v>0.5</v>
      </c>
      <c r="AV12" s="11">
        <v>4.9</v>
      </c>
      <c r="AW12" s="11">
        <v>0.3</v>
      </c>
    </row>
    <row r="13" spans="1:49" ht="12.75">
      <c r="A13" s="57" t="s">
        <v>68</v>
      </c>
      <c r="B13" s="1" t="s">
        <v>21</v>
      </c>
      <c r="C13" s="5" t="s">
        <v>46</v>
      </c>
      <c r="D13" s="1" t="s">
        <v>20</v>
      </c>
      <c r="E13" s="6" t="s">
        <v>10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15">
        <v>0.03</v>
      </c>
      <c r="S13" s="5">
        <v>0.5</v>
      </c>
      <c r="T13" s="9">
        <v>7.1</v>
      </c>
      <c r="U13" s="5">
        <v>3.9</v>
      </c>
      <c r="V13" s="7">
        <v>0.018</v>
      </c>
      <c r="W13" s="5" t="s">
        <v>4</v>
      </c>
      <c r="X13" s="8">
        <v>5.9</v>
      </c>
      <c r="Y13" s="6">
        <v>1.1</v>
      </c>
      <c r="Z13" s="7">
        <f>9.9/1000</f>
        <v>0.0099</v>
      </c>
      <c r="AA13" s="6">
        <v>0.8</v>
      </c>
      <c r="AB13" s="8">
        <v>10.5</v>
      </c>
      <c r="AC13" s="6">
        <v>0.3</v>
      </c>
      <c r="AD13" s="12">
        <v>0.0135</v>
      </c>
      <c r="AE13" s="14">
        <v>1.4</v>
      </c>
      <c r="AF13" s="10">
        <v>2.6</v>
      </c>
      <c r="AG13" s="14">
        <v>0.5</v>
      </c>
      <c r="AH13" s="55">
        <v>0.014</v>
      </c>
      <c r="AI13" s="11">
        <v>0.5</v>
      </c>
      <c r="AJ13" s="11">
        <v>5</v>
      </c>
      <c r="AK13" s="11">
        <v>0.2</v>
      </c>
      <c r="AL13" s="24">
        <v>0.012</v>
      </c>
      <c r="AM13" s="11">
        <v>0.9</v>
      </c>
      <c r="AN13" s="11">
        <v>3.4</v>
      </c>
      <c r="AO13" s="11">
        <v>0.8</v>
      </c>
      <c r="AP13" s="24">
        <v>0.01</v>
      </c>
      <c r="AQ13" s="11">
        <v>1.1</v>
      </c>
      <c r="AR13" s="11">
        <v>5.3</v>
      </c>
      <c r="AS13" s="11">
        <v>0.9</v>
      </c>
      <c r="AT13" s="24">
        <v>0.01</v>
      </c>
      <c r="AU13" s="11">
        <v>1.1</v>
      </c>
      <c r="AV13" s="11">
        <v>6.5</v>
      </c>
      <c r="AW13" s="11">
        <v>0.7</v>
      </c>
    </row>
    <row r="14" spans="1:49" ht="12.75">
      <c r="A14" s="77" t="s">
        <v>71</v>
      </c>
      <c r="B14" s="1" t="s">
        <v>23</v>
      </c>
      <c r="C14" s="5" t="s">
        <v>105</v>
      </c>
      <c r="D14" s="2" t="s">
        <v>106</v>
      </c>
      <c r="E14" s="6" t="s">
        <v>10</v>
      </c>
      <c r="F14" s="40" t="s">
        <v>4</v>
      </c>
      <c r="G14" s="40" t="s">
        <v>4</v>
      </c>
      <c r="H14" s="40" t="s">
        <v>4</v>
      </c>
      <c r="I14" s="40" t="s">
        <v>4</v>
      </c>
      <c r="J14" s="40" t="s">
        <v>4</v>
      </c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 t="s">
        <v>4</v>
      </c>
      <c r="R14" s="15" t="s">
        <v>4</v>
      </c>
      <c r="S14" s="5" t="s">
        <v>4</v>
      </c>
      <c r="T14" s="9" t="s">
        <v>4</v>
      </c>
      <c r="U14" s="5" t="s">
        <v>4</v>
      </c>
      <c r="V14" s="7" t="s">
        <v>4</v>
      </c>
      <c r="W14" s="5" t="s">
        <v>4</v>
      </c>
      <c r="X14" s="8" t="s">
        <v>4</v>
      </c>
      <c r="Y14" s="6" t="s">
        <v>4</v>
      </c>
      <c r="Z14" s="7" t="s">
        <v>4</v>
      </c>
      <c r="AA14" s="6" t="s">
        <v>4</v>
      </c>
      <c r="AB14" s="8" t="s">
        <v>4</v>
      </c>
      <c r="AC14" s="6" t="s">
        <v>4</v>
      </c>
      <c r="AD14" s="12" t="s">
        <v>4</v>
      </c>
      <c r="AE14" s="14" t="s">
        <v>4</v>
      </c>
      <c r="AF14" s="10" t="s">
        <v>4</v>
      </c>
      <c r="AG14" s="14" t="s">
        <v>4</v>
      </c>
      <c r="AH14" s="55" t="s">
        <v>4</v>
      </c>
      <c r="AI14" s="11" t="s">
        <v>4</v>
      </c>
      <c r="AJ14" s="11" t="s">
        <v>4</v>
      </c>
      <c r="AK14" s="11" t="s">
        <v>4</v>
      </c>
      <c r="AL14" s="24" t="s">
        <v>4</v>
      </c>
      <c r="AM14" s="11" t="s">
        <v>4</v>
      </c>
      <c r="AN14" s="11" t="s">
        <v>4</v>
      </c>
      <c r="AO14" s="11" t="s">
        <v>4</v>
      </c>
      <c r="AP14" s="24" t="s">
        <v>4</v>
      </c>
      <c r="AQ14" s="11" t="s">
        <v>4</v>
      </c>
      <c r="AR14" s="11" t="s">
        <v>4</v>
      </c>
      <c r="AS14" s="11" t="s">
        <v>4</v>
      </c>
      <c r="AT14" s="24">
        <v>0.014</v>
      </c>
      <c r="AU14" s="11">
        <v>3</v>
      </c>
      <c r="AV14" s="11">
        <v>3.5</v>
      </c>
      <c r="AW14" s="11">
        <v>1.9</v>
      </c>
    </row>
    <row r="15" spans="1:49" ht="12.75">
      <c r="A15" s="78"/>
      <c r="B15" s="1" t="s">
        <v>23</v>
      </c>
      <c r="C15" s="5" t="s">
        <v>47</v>
      </c>
      <c r="D15" s="2" t="s">
        <v>22</v>
      </c>
      <c r="E15" s="6" t="s">
        <v>10</v>
      </c>
      <c r="F15" s="7">
        <v>0.0305</v>
      </c>
      <c r="G15" s="5">
        <v>8.4</v>
      </c>
      <c r="H15" s="5">
        <v>5.7</v>
      </c>
      <c r="I15" s="5">
        <v>2.5</v>
      </c>
      <c r="J15" s="7">
        <v>0.02479811320754717</v>
      </c>
      <c r="K15" s="5">
        <v>5.9</v>
      </c>
      <c r="L15" s="9">
        <v>6</v>
      </c>
      <c r="M15" s="5">
        <v>4.1</v>
      </c>
      <c r="N15" s="7">
        <v>0.029574418604651164</v>
      </c>
      <c r="O15" s="9">
        <v>3.6</v>
      </c>
      <c r="P15" s="9">
        <v>6.8</v>
      </c>
      <c r="Q15" s="9">
        <v>5.5</v>
      </c>
      <c r="R15" s="7">
        <v>0.023</v>
      </c>
      <c r="S15" s="8">
        <v>3.2</v>
      </c>
      <c r="T15" s="9">
        <v>4.7</v>
      </c>
      <c r="U15" s="9">
        <v>3.6</v>
      </c>
      <c r="V15" s="7">
        <v>0.0254</v>
      </c>
      <c r="W15" s="6">
        <v>4.5</v>
      </c>
      <c r="X15" s="8">
        <v>5.4</v>
      </c>
      <c r="Y15" s="6">
        <v>4.1</v>
      </c>
      <c r="Z15" s="15">
        <f>19.01875/1000</f>
        <v>0.01901875</v>
      </c>
      <c r="AA15" s="8">
        <v>3.3988700564971754</v>
      </c>
      <c r="AB15" s="8">
        <v>6.867231638418075</v>
      </c>
      <c r="AC15" s="8">
        <v>3.5457627118644077</v>
      </c>
      <c r="AD15" s="12">
        <v>0.0162</v>
      </c>
      <c r="AE15" s="11">
        <v>3</v>
      </c>
      <c r="AF15" s="11">
        <v>7.1</v>
      </c>
      <c r="AG15" s="11">
        <v>2.8</v>
      </c>
      <c r="AH15" s="55">
        <v>0.0129</v>
      </c>
      <c r="AI15" s="11">
        <v>2.3</v>
      </c>
      <c r="AJ15" s="11">
        <v>3.8</v>
      </c>
      <c r="AK15" s="11">
        <v>1.9</v>
      </c>
      <c r="AL15" s="24">
        <v>0.013</v>
      </c>
      <c r="AM15" s="11">
        <v>1.8</v>
      </c>
      <c r="AN15" s="11">
        <v>3.6</v>
      </c>
      <c r="AO15" s="11">
        <v>1.6</v>
      </c>
      <c r="AP15" s="24">
        <v>0.011</v>
      </c>
      <c r="AQ15" s="11">
        <v>2.2</v>
      </c>
      <c r="AR15" s="11">
        <v>3.1</v>
      </c>
      <c r="AS15" s="11">
        <v>1.7</v>
      </c>
      <c r="AT15" s="24">
        <v>0.009</v>
      </c>
      <c r="AU15" s="11">
        <v>2.1</v>
      </c>
      <c r="AV15" s="11">
        <v>3.2</v>
      </c>
      <c r="AW15" s="11">
        <v>1.4</v>
      </c>
    </row>
    <row r="16" spans="1:49" ht="12.75">
      <c r="A16" s="77" t="s">
        <v>70</v>
      </c>
      <c r="B16" s="1" t="s">
        <v>26</v>
      </c>
      <c r="C16" s="5" t="s">
        <v>51</v>
      </c>
      <c r="D16" s="1" t="s">
        <v>27</v>
      </c>
      <c r="E16" s="6" t="s">
        <v>10</v>
      </c>
      <c r="F16" s="7">
        <v>0.0248</v>
      </c>
      <c r="G16" s="5">
        <v>1.2</v>
      </c>
      <c r="H16" s="5">
        <v>8.3</v>
      </c>
      <c r="I16" s="5">
        <v>0.5</v>
      </c>
      <c r="J16" s="7">
        <v>0.0319</v>
      </c>
      <c r="K16" s="5">
        <v>2.7</v>
      </c>
      <c r="L16" s="5">
        <v>23</v>
      </c>
      <c r="M16" s="5">
        <v>1.5</v>
      </c>
      <c r="N16" s="7">
        <v>0.027093333333333303</v>
      </c>
      <c r="O16" s="5">
        <v>2.1</v>
      </c>
      <c r="P16" s="5">
        <v>7.6</v>
      </c>
      <c r="Q16" s="5">
        <v>1.4</v>
      </c>
      <c r="R16" s="20" t="s">
        <v>4</v>
      </c>
      <c r="S16" s="21" t="s">
        <v>4</v>
      </c>
      <c r="T16" s="9" t="s">
        <v>4</v>
      </c>
      <c r="U16" s="22" t="s">
        <v>4</v>
      </c>
      <c r="V16" s="7">
        <v>0.02387</v>
      </c>
      <c r="W16" s="19">
        <v>1.27</v>
      </c>
      <c r="X16" s="8">
        <v>12.802</v>
      </c>
      <c r="Y16" s="6">
        <v>1.2</v>
      </c>
      <c r="Z16" s="15">
        <v>0.0216</v>
      </c>
      <c r="AA16" s="19">
        <v>2.3</v>
      </c>
      <c r="AB16" s="9">
        <v>8.1</v>
      </c>
      <c r="AC16" s="5">
        <v>1.6</v>
      </c>
      <c r="AD16" s="27">
        <v>0.0166</v>
      </c>
      <c r="AE16" s="26">
        <v>1.84</v>
      </c>
      <c r="AF16" s="26">
        <v>8.69</v>
      </c>
      <c r="AG16" s="26">
        <v>1.55</v>
      </c>
      <c r="AH16" s="55">
        <v>0.01</v>
      </c>
      <c r="AI16" s="11">
        <v>1.4</v>
      </c>
      <c r="AJ16" s="11">
        <v>6.8</v>
      </c>
      <c r="AK16" s="11">
        <v>1</v>
      </c>
      <c r="AL16" s="24">
        <v>0.01</v>
      </c>
      <c r="AM16" s="11">
        <v>0.7</v>
      </c>
      <c r="AN16" s="11">
        <v>4.4</v>
      </c>
      <c r="AO16" s="11">
        <v>0.3</v>
      </c>
      <c r="AP16" s="71">
        <v>0.01</v>
      </c>
      <c r="AQ16" s="71">
        <v>0.8</v>
      </c>
      <c r="AR16" s="71">
        <v>7.8</v>
      </c>
      <c r="AS16" s="71">
        <v>0.4</v>
      </c>
      <c r="AT16" s="24">
        <v>0.01</v>
      </c>
      <c r="AU16" s="11">
        <v>0.7</v>
      </c>
      <c r="AV16" s="11">
        <v>10.8</v>
      </c>
      <c r="AW16" s="11">
        <v>0.4</v>
      </c>
    </row>
    <row r="17" spans="1:49" ht="12.75">
      <c r="A17" s="78"/>
      <c r="B17" s="41" t="s">
        <v>57</v>
      </c>
      <c r="C17" s="44" t="s">
        <v>62</v>
      </c>
      <c r="D17" s="41" t="s">
        <v>57</v>
      </c>
      <c r="E17" s="5" t="s">
        <v>10</v>
      </c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4</v>
      </c>
      <c r="K17" s="20" t="s">
        <v>4</v>
      </c>
      <c r="L17" s="20" t="s">
        <v>4</v>
      </c>
      <c r="M17" s="20" t="s">
        <v>4</v>
      </c>
      <c r="N17" s="20" t="s">
        <v>4</v>
      </c>
      <c r="O17" s="20" t="s">
        <v>4</v>
      </c>
      <c r="P17" s="20" t="s">
        <v>4</v>
      </c>
      <c r="Q17" s="20" t="s">
        <v>4</v>
      </c>
      <c r="R17" s="20" t="s">
        <v>4</v>
      </c>
      <c r="S17" s="21" t="s">
        <v>4</v>
      </c>
      <c r="T17" s="18" t="s">
        <v>4</v>
      </c>
      <c r="U17" s="20" t="s">
        <v>4</v>
      </c>
      <c r="V17" s="20" t="s">
        <v>4</v>
      </c>
      <c r="W17" s="20" t="s">
        <v>4</v>
      </c>
      <c r="X17" s="20" t="s">
        <v>4</v>
      </c>
      <c r="Y17" s="20" t="s">
        <v>4</v>
      </c>
      <c r="Z17" s="20" t="s">
        <v>4</v>
      </c>
      <c r="AA17" s="20" t="s">
        <v>4</v>
      </c>
      <c r="AB17" s="20" t="s">
        <v>4</v>
      </c>
      <c r="AC17" s="20" t="s">
        <v>4</v>
      </c>
      <c r="AD17" s="20" t="s">
        <v>4</v>
      </c>
      <c r="AE17" s="20" t="s">
        <v>4</v>
      </c>
      <c r="AF17" s="20" t="s">
        <v>4</v>
      </c>
      <c r="AG17" s="20" t="s">
        <v>4</v>
      </c>
      <c r="AH17" s="21" t="s">
        <v>4</v>
      </c>
      <c r="AI17" s="20" t="s">
        <v>4</v>
      </c>
      <c r="AJ17" s="20" t="s">
        <v>4</v>
      </c>
      <c r="AK17" s="20" t="s">
        <v>4</v>
      </c>
      <c r="AL17" s="24">
        <v>0.006</v>
      </c>
      <c r="AM17" s="11">
        <v>0.6</v>
      </c>
      <c r="AN17" s="11">
        <v>2</v>
      </c>
      <c r="AO17" s="11">
        <v>0.2</v>
      </c>
      <c r="AP17" s="24">
        <v>0.006</v>
      </c>
      <c r="AQ17" s="11">
        <v>0.5</v>
      </c>
      <c r="AR17" s="11">
        <v>2.6</v>
      </c>
      <c r="AS17" s="11">
        <v>0.2</v>
      </c>
      <c r="AT17" s="24">
        <v>0.006</v>
      </c>
      <c r="AU17" s="11">
        <v>0.5</v>
      </c>
      <c r="AV17" s="11">
        <v>3</v>
      </c>
      <c r="AW17" s="11">
        <v>0.2</v>
      </c>
    </row>
    <row r="18" spans="1:49" ht="12.75">
      <c r="A18" s="57" t="s">
        <v>69</v>
      </c>
      <c r="B18" s="1" t="s">
        <v>25</v>
      </c>
      <c r="C18" s="5" t="s">
        <v>50</v>
      </c>
      <c r="D18" s="1" t="s">
        <v>36</v>
      </c>
      <c r="E18" s="6" t="s">
        <v>31</v>
      </c>
      <c r="F18" s="20" t="s">
        <v>4</v>
      </c>
      <c r="G18" s="20" t="s">
        <v>4</v>
      </c>
      <c r="H18" s="20" t="s">
        <v>4</v>
      </c>
      <c r="I18" s="20" t="s">
        <v>4</v>
      </c>
      <c r="J18" s="20" t="s">
        <v>4</v>
      </c>
      <c r="K18" s="20" t="s">
        <v>4</v>
      </c>
      <c r="L18" s="20" t="s">
        <v>4</v>
      </c>
      <c r="M18" s="20" t="s">
        <v>4</v>
      </c>
      <c r="N18" s="20" t="s">
        <v>4</v>
      </c>
      <c r="O18" s="20" t="s">
        <v>4</v>
      </c>
      <c r="P18" s="20" t="s">
        <v>4</v>
      </c>
      <c r="Q18" s="20" t="s">
        <v>4</v>
      </c>
      <c r="R18" s="20" t="s">
        <v>4</v>
      </c>
      <c r="S18" s="20" t="s">
        <v>4</v>
      </c>
      <c r="T18" s="20" t="s">
        <v>4</v>
      </c>
      <c r="U18" s="20" t="s">
        <v>4</v>
      </c>
      <c r="V18" s="20" t="s">
        <v>4</v>
      </c>
      <c r="W18" s="20" t="s">
        <v>4</v>
      </c>
      <c r="X18" s="20" t="s">
        <v>4</v>
      </c>
      <c r="Y18" s="20" t="s">
        <v>4</v>
      </c>
      <c r="Z18" s="20" t="s">
        <v>4</v>
      </c>
      <c r="AA18" s="20" t="s">
        <v>4</v>
      </c>
      <c r="AB18" s="20" t="s">
        <v>4</v>
      </c>
      <c r="AC18" s="20" t="s">
        <v>4</v>
      </c>
      <c r="AD18" s="20" t="s">
        <v>4</v>
      </c>
      <c r="AE18" s="20" t="s">
        <v>4</v>
      </c>
      <c r="AF18" s="20" t="s">
        <v>4</v>
      </c>
      <c r="AG18" s="20" t="s">
        <v>4</v>
      </c>
      <c r="AH18" s="56">
        <v>0.0091</v>
      </c>
      <c r="AI18" s="14">
        <v>0.5</v>
      </c>
      <c r="AJ18" s="10">
        <v>2.2</v>
      </c>
      <c r="AK18" s="14">
        <v>0.1</v>
      </c>
      <c r="AL18" s="24">
        <v>0.014</v>
      </c>
      <c r="AM18" s="11">
        <v>0.6</v>
      </c>
      <c r="AN18" s="11">
        <v>3.3</v>
      </c>
      <c r="AO18" s="11">
        <v>0.2</v>
      </c>
      <c r="AP18" s="24">
        <v>0.01</v>
      </c>
      <c r="AQ18" s="11">
        <v>0.7</v>
      </c>
      <c r="AR18" s="11">
        <v>2.2</v>
      </c>
      <c r="AS18" s="11">
        <v>0.2</v>
      </c>
      <c r="AT18" s="24">
        <v>0.012</v>
      </c>
      <c r="AU18" s="11">
        <v>0.6</v>
      </c>
      <c r="AV18" s="11">
        <v>2.8</v>
      </c>
      <c r="AW18" s="11">
        <v>0.2</v>
      </c>
    </row>
    <row r="19" spans="1:49" ht="12.75">
      <c r="A19" s="58" t="s">
        <v>90</v>
      </c>
      <c r="B19" s="59"/>
      <c r="C19" s="60"/>
      <c r="D19" s="59"/>
      <c r="E19" s="60"/>
      <c r="F19" s="65">
        <f>AVERAGE(F5:F18)</f>
        <v>0.031433333333333334</v>
      </c>
      <c r="G19" s="61">
        <f aca="true" t="shared" si="0" ref="G19:AO19">AVERAGE(G5:G18)</f>
        <v>3.9333333333333336</v>
      </c>
      <c r="H19" s="61">
        <f t="shared" si="0"/>
        <v>6.333333333333333</v>
      </c>
      <c r="I19" s="61">
        <f t="shared" si="0"/>
        <v>1.4666666666666668</v>
      </c>
      <c r="J19" s="65">
        <f t="shared" si="0"/>
        <v>0.029505431675242996</v>
      </c>
      <c r="K19" s="61">
        <f t="shared" si="0"/>
        <v>4.566666666666666</v>
      </c>
      <c r="L19" s="61">
        <f t="shared" si="0"/>
        <v>11.733333333333334</v>
      </c>
      <c r="M19" s="61">
        <f t="shared" si="0"/>
        <v>3.5666666666666664</v>
      </c>
      <c r="N19" s="65">
        <f t="shared" si="0"/>
        <v>0.026894541651285825</v>
      </c>
      <c r="O19" s="61">
        <f t="shared" si="0"/>
        <v>3.5999999999999996</v>
      </c>
      <c r="P19" s="61">
        <f t="shared" si="0"/>
        <v>6.7</v>
      </c>
      <c r="Q19" s="61">
        <f t="shared" si="0"/>
        <v>2.8000000000000003</v>
      </c>
      <c r="R19" s="65">
        <f t="shared" si="0"/>
        <v>0.019857142857142858</v>
      </c>
      <c r="S19" s="61">
        <f t="shared" si="0"/>
        <v>1.8142857142857143</v>
      </c>
      <c r="T19" s="61">
        <f t="shared" si="0"/>
        <v>4.428571428571428</v>
      </c>
      <c r="U19" s="61">
        <f t="shared" si="0"/>
        <v>1.8857142857142857</v>
      </c>
      <c r="V19" s="65">
        <f t="shared" si="0"/>
        <v>0.022020528757633426</v>
      </c>
      <c r="W19" s="61">
        <f t="shared" si="0"/>
        <v>1.8440659415011633</v>
      </c>
      <c r="X19" s="61">
        <f t="shared" si="0"/>
        <v>5.425249999999999</v>
      </c>
      <c r="Y19" s="61">
        <f t="shared" si="0"/>
        <v>1.4728365425148064</v>
      </c>
      <c r="Z19" s="65">
        <f t="shared" si="0"/>
        <v>0.014188995278710675</v>
      </c>
      <c r="AA19" s="61">
        <f t="shared" si="0"/>
        <v>1.606052010642207</v>
      </c>
      <c r="AB19" s="61">
        <f t="shared" si="0"/>
        <v>4.776213821128759</v>
      </c>
      <c r="AC19" s="61">
        <f t="shared" si="0"/>
        <v>1.316399841684815</v>
      </c>
      <c r="AD19" s="65">
        <f t="shared" si="0"/>
        <v>0.012614285714285715</v>
      </c>
      <c r="AE19" s="61">
        <f t="shared" si="0"/>
        <v>1.52</v>
      </c>
      <c r="AF19" s="61">
        <f t="shared" si="0"/>
        <v>3.5985714285714283</v>
      </c>
      <c r="AG19" s="61">
        <f t="shared" si="0"/>
        <v>1.2357142857142858</v>
      </c>
      <c r="AH19" s="65">
        <f t="shared" si="0"/>
        <v>0.010199999999999999</v>
      </c>
      <c r="AI19" s="61">
        <f t="shared" si="0"/>
        <v>0.925</v>
      </c>
      <c r="AJ19" s="61">
        <f t="shared" si="0"/>
        <v>3.55</v>
      </c>
      <c r="AK19" s="61">
        <f t="shared" si="0"/>
        <v>0.6375</v>
      </c>
      <c r="AL19" s="65">
        <f t="shared" si="0"/>
        <v>0.008751041666666666</v>
      </c>
      <c r="AM19" s="61">
        <f t="shared" si="0"/>
        <v>0.7357589348478458</v>
      </c>
      <c r="AN19" s="61">
        <f t="shared" si="0"/>
        <v>2.6871466420388708</v>
      </c>
      <c r="AO19" s="61">
        <f t="shared" si="0"/>
        <v>0.49906915538296714</v>
      </c>
      <c r="AP19" s="65">
        <f aca="true" t="shared" si="1" ref="AP19:AW19">AVERAGE(AP5:AP18)</f>
        <v>0.008171666666666666</v>
      </c>
      <c r="AQ19" s="61">
        <f t="shared" si="1"/>
        <v>0.7949999999999999</v>
      </c>
      <c r="AR19" s="61">
        <f t="shared" si="1"/>
        <v>3.3750000000000004</v>
      </c>
      <c r="AS19" s="61">
        <f t="shared" si="1"/>
        <v>0.4916666666666667</v>
      </c>
      <c r="AT19" s="72">
        <f t="shared" si="1"/>
        <v>0.009772727272727273</v>
      </c>
      <c r="AU19" s="61">
        <f t="shared" si="1"/>
        <v>0.9999999999999999</v>
      </c>
      <c r="AV19" s="61">
        <f t="shared" si="1"/>
        <v>4.263636363636364</v>
      </c>
      <c r="AW19" s="61">
        <f t="shared" si="1"/>
        <v>0.6636363636363637</v>
      </c>
    </row>
    <row r="20" spans="1:49" ht="12.75">
      <c r="A20" s="62" t="s">
        <v>91</v>
      </c>
      <c r="B20" s="63"/>
      <c r="C20" s="63"/>
      <c r="D20" s="63"/>
      <c r="E20" s="63"/>
      <c r="F20" s="64">
        <f>COUNT(F5:F18)</f>
        <v>3</v>
      </c>
      <c r="G20" s="64">
        <f aca="true" t="shared" si="2" ref="G20:AO20">COUNT(G5:G18)</f>
        <v>3</v>
      </c>
      <c r="H20" s="64">
        <f t="shared" si="2"/>
        <v>3</v>
      </c>
      <c r="I20" s="64">
        <f t="shared" si="2"/>
        <v>3</v>
      </c>
      <c r="J20" s="64">
        <f t="shared" si="2"/>
        <v>3</v>
      </c>
      <c r="K20" s="64">
        <f t="shared" si="2"/>
        <v>3</v>
      </c>
      <c r="L20" s="64">
        <f t="shared" si="2"/>
        <v>3</v>
      </c>
      <c r="M20" s="64">
        <f t="shared" si="2"/>
        <v>3</v>
      </c>
      <c r="N20" s="64">
        <f t="shared" si="2"/>
        <v>3</v>
      </c>
      <c r="O20" s="64">
        <f t="shared" si="2"/>
        <v>3</v>
      </c>
      <c r="P20" s="64">
        <f t="shared" si="2"/>
        <v>3</v>
      </c>
      <c r="Q20" s="64">
        <f t="shared" si="2"/>
        <v>3</v>
      </c>
      <c r="R20" s="64">
        <f t="shared" si="2"/>
        <v>7</v>
      </c>
      <c r="S20" s="64">
        <f t="shared" si="2"/>
        <v>7</v>
      </c>
      <c r="T20" s="64">
        <f t="shared" si="2"/>
        <v>7</v>
      </c>
      <c r="U20" s="64">
        <f t="shared" si="2"/>
        <v>7</v>
      </c>
      <c r="V20" s="64">
        <f t="shared" si="2"/>
        <v>8</v>
      </c>
      <c r="W20" s="64">
        <f t="shared" si="2"/>
        <v>7</v>
      </c>
      <c r="X20" s="64">
        <f t="shared" si="2"/>
        <v>8</v>
      </c>
      <c r="Y20" s="64">
        <f t="shared" si="2"/>
        <v>8</v>
      </c>
      <c r="Z20" s="64">
        <f t="shared" si="2"/>
        <v>7</v>
      </c>
      <c r="AA20" s="64">
        <f t="shared" si="2"/>
        <v>7</v>
      </c>
      <c r="AB20" s="64">
        <f t="shared" si="2"/>
        <v>7</v>
      </c>
      <c r="AC20" s="64">
        <f t="shared" si="2"/>
        <v>7</v>
      </c>
      <c r="AD20" s="64">
        <f t="shared" si="2"/>
        <v>7</v>
      </c>
      <c r="AE20" s="64">
        <f t="shared" si="2"/>
        <v>7</v>
      </c>
      <c r="AF20" s="64">
        <f t="shared" si="2"/>
        <v>7</v>
      </c>
      <c r="AG20" s="64">
        <f t="shared" si="2"/>
        <v>7</v>
      </c>
      <c r="AH20" s="64">
        <f t="shared" si="2"/>
        <v>8</v>
      </c>
      <c r="AI20" s="64">
        <f t="shared" si="2"/>
        <v>8</v>
      </c>
      <c r="AJ20" s="64">
        <f t="shared" si="2"/>
        <v>8</v>
      </c>
      <c r="AK20" s="64">
        <f t="shared" si="2"/>
        <v>8</v>
      </c>
      <c r="AL20" s="64">
        <f t="shared" si="2"/>
        <v>12</v>
      </c>
      <c r="AM20" s="64">
        <f t="shared" si="2"/>
        <v>12</v>
      </c>
      <c r="AN20" s="64">
        <f t="shared" si="2"/>
        <v>12</v>
      </c>
      <c r="AO20" s="64">
        <f t="shared" si="2"/>
        <v>12</v>
      </c>
      <c r="AP20" s="64">
        <f aca="true" t="shared" si="3" ref="AP20:AW20">COUNT(AP5:AP18)</f>
        <v>12</v>
      </c>
      <c r="AQ20" s="64">
        <f t="shared" si="3"/>
        <v>12</v>
      </c>
      <c r="AR20" s="64">
        <f t="shared" si="3"/>
        <v>12</v>
      </c>
      <c r="AS20" s="64">
        <f t="shared" si="3"/>
        <v>12</v>
      </c>
      <c r="AT20" s="64">
        <f t="shared" si="3"/>
        <v>11</v>
      </c>
      <c r="AU20" s="64">
        <f t="shared" si="3"/>
        <v>11</v>
      </c>
      <c r="AV20" s="64">
        <f t="shared" si="3"/>
        <v>11</v>
      </c>
      <c r="AW20" s="64">
        <f t="shared" si="3"/>
        <v>11</v>
      </c>
    </row>
    <row r="21" spans="1:49" ht="12.75">
      <c r="A21" s="77" t="s">
        <v>66</v>
      </c>
      <c r="B21" s="1" t="s">
        <v>7</v>
      </c>
      <c r="C21" s="5" t="s">
        <v>42</v>
      </c>
      <c r="D21" s="1" t="s">
        <v>6</v>
      </c>
      <c r="E21" s="6" t="s">
        <v>37</v>
      </c>
      <c r="F21" s="7">
        <v>0.04</v>
      </c>
      <c r="G21" s="5">
        <v>2.4</v>
      </c>
      <c r="H21" s="5">
        <v>7.3</v>
      </c>
      <c r="I21" s="5">
        <v>1.9</v>
      </c>
      <c r="J21" s="7">
        <v>0.034</v>
      </c>
      <c r="K21" s="5">
        <v>5.4</v>
      </c>
      <c r="L21" s="5">
        <v>8.6</v>
      </c>
      <c r="M21" s="5">
        <v>5.5</v>
      </c>
      <c r="N21" s="7">
        <v>0.027000000000000003</v>
      </c>
      <c r="O21" s="5">
        <v>5.6</v>
      </c>
      <c r="P21" s="5">
        <v>5.9</v>
      </c>
      <c r="Q21" s="5">
        <v>1.7</v>
      </c>
      <c r="R21" s="7">
        <v>0.028</v>
      </c>
      <c r="S21" s="5">
        <v>3.4</v>
      </c>
      <c r="T21" s="5">
        <v>4</v>
      </c>
      <c r="U21" s="5">
        <v>1.5</v>
      </c>
      <c r="V21" s="7">
        <v>0.022933333444719515</v>
      </c>
      <c r="W21" s="19">
        <v>1.8333333757861208</v>
      </c>
      <c r="X21" s="19">
        <v>2.933333464898169</v>
      </c>
      <c r="Y21" s="19">
        <v>0.7916666984480495</v>
      </c>
      <c r="Z21" s="15">
        <v>0.016558219184333534</v>
      </c>
      <c r="AA21" s="19">
        <v>1.561643875503836</v>
      </c>
      <c r="AB21" s="19">
        <v>1.2534247154739928</v>
      </c>
      <c r="AC21" s="19">
        <v>1.0000000347396079</v>
      </c>
      <c r="AD21" s="37">
        <v>0.02</v>
      </c>
      <c r="AE21" s="38">
        <v>1.3</v>
      </c>
      <c r="AF21" s="38">
        <v>2.4</v>
      </c>
      <c r="AG21" s="38">
        <v>1.1</v>
      </c>
      <c r="AH21" s="53">
        <v>0.0159</v>
      </c>
      <c r="AI21" s="39">
        <v>0.6</v>
      </c>
      <c r="AJ21" s="39">
        <v>5.1</v>
      </c>
      <c r="AK21" s="39">
        <v>0.6</v>
      </c>
      <c r="AL21" s="45">
        <v>0.01</v>
      </c>
      <c r="AM21" s="39">
        <v>0.8</v>
      </c>
      <c r="AN21" s="39">
        <v>4.3</v>
      </c>
      <c r="AO21" s="39">
        <v>0.5</v>
      </c>
      <c r="AP21" s="24">
        <v>0.0109</v>
      </c>
      <c r="AQ21" s="11">
        <v>0.78</v>
      </c>
      <c r="AR21" s="11">
        <v>3.9</v>
      </c>
      <c r="AS21" s="11">
        <v>0.45</v>
      </c>
      <c r="AT21" s="24">
        <v>0.013</v>
      </c>
      <c r="AU21" s="11">
        <v>0.7</v>
      </c>
      <c r="AV21" s="11">
        <v>3.4</v>
      </c>
      <c r="AW21" s="11">
        <v>0.7</v>
      </c>
    </row>
    <row r="22" spans="1:49" ht="12.75">
      <c r="A22" s="79"/>
      <c r="B22" s="1" t="s">
        <v>33</v>
      </c>
      <c r="C22" s="5" t="s">
        <v>41</v>
      </c>
      <c r="D22" s="1" t="s">
        <v>33</v>
      </c>
      <c r="E22" s="5" t="s">
        <v>11</v>
      </c>
      <c r="F22" s="6" t="s">
        <v>4</v>
      </c>
      <c r="G22" s="6" t="s">
        <v>4</v>
      </c>
      <c r="H22" s="6" t="s">
        <v>4</v>
      </c>
      <c r="I22" s="6" t="s">
        <v>4</v>
      </c>
      <c r="J22" s="6" t="s">
        <v>4</v>
      </c>
      <c r="K22" s="6" t="s">
        <v>4</v>
      </c>
      <c r="L22" s="6" t="s">
        <v>4</v>
      </c>
      <c r="M22" s="6" t="s">
        <v>4</v>
      </c>
      <c r="N22" s="6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8" t="s">
        <v>4</v>
      </c>
      <c r="U22" s="8" t="s">
        <v>4</v>
      </c>
      <c r="V22" s="6" t="s">
        <v>4</v>
      </c>
      <c r="W22" s="6" t="s">
        <v>4</v>
      </c>
      <c r="X22" s="8" t="s">
        <v>4</v>
      </c>
      <c r="Y22" s="8" t="s">
        <v>4</v>
      </c>
      <c r="Z22" s="6" t="s">
        <v>4</v>
      </c>
      <c r="AA22" s="6" t="s">
        <v>4</v>
      </c>
      <c r="AB22" s="8" t="s">
        <v>4</v>
      </c>
      <c r="AC22" s="8" t="s">
        <v>4</v>
      </c>
      <c r="AD22" s="14">
        <v>0.01</v>
      </c>
      <c r="AE22" s="14">
        <v>1.2</v>
      </c>
      <c r="AF22" s="10">
        <v>2.1</v>
      </c>
      <c r="AG22" s="14">
        <v>0.9</v>
      </c>
      <c r="AH22" s="49">
        <v>0.0094</v>
      </c>
      <c r="AI22" s="11">
        <v>0.4</v>
      </c>
      <c r="AJ22" s="11">
        <v>2.4</v>
      </c>
      <c r="AK22" s="11">
        <v>0.4</v>
      </c>
      <c r="AL22" s="24">
        <v>0.01</v>
      </c>
      <c r="AM22" s="11">
        <v>0.5</v>
      </c>
      <c r="AN22" s="11">
        <v>4.4</v>
      </c>
      <c r="AO22" s="11">
        <v>0.3</v>
      </c>
      <c r="AP22" s="24" t="s">
        <v>4</v>
      </c>
      <c r="AQ22" s="11" t="s">
        <v>4</v>
      </c>
      <c r="AR22" s="11" t="s">
        <v>4</v>
      </c>
      <c r="AS22" s="11" t="s">
        <v>4</v>
      </c>
      <c r="AT22" s="24" t="s">
        <v>4</v>
      </c>
      <c r="AU22" s="11" t="s">
        <v>4</v>
      </c>
      <c r="AV22" s="11" t="s">
        <v>4</v>
      </c>
      <c r="AW22" s="11" t="s">
        <v>4</v>
      </c>
    </row>
    <row r="23" spans="1:49" ht="12.75">
      <c r="A23" s="79"/>
      <c r="B23" s="1" t="s">
        <v>7</v>
      </c>
      <c r="C23" s="70" t="s">
        <v>96</v>
      </c>
      <c r="D23" s="1" t="s">
        <v>32</v>
      </c>
      <c r="E23" s="6" t="s">
        <v>11</v>
      </c>
      <c r="F23" s="40" t="s">
        <v>4</v>
      </c>
      <c r="G23" s="40" t="s">
        <v>4</v>
      </c>
      <c r="H23" s="40" t="s">
        <v>4</v>
      </c>
      <c r="I23" s="40" t="s">
        <v>4</v>
      </c>
      <c r="J23" s="7">
        <v>0.092</v>
      </c>
      <c r="K23" s="5">
        <v>5.3</v>
      </c>
      <c r="L23" s="5">
        <v>14.9</v>
      </c>
      <c r="M23" s="5">
        <v>5</v>
      </c>
      <c r="N23" s="7">
        <v>0.114</v>
      </c>
      <c r="O23" s="5">
        <v>5.5</v>
      </c>
      <c r="P23" s="5">
        <v>21.8</v>
      </c>
      <c r="Q23" s="5">
        <v>3.3</v>
      </c>
      <c r="R23" s="7">
        <v>0.056</v>
      </c>
      <c r="S23" s="5">
        <v>3.5</v>
      </c>
      <c r="T23" s="5">
        <v>3.2</v>
      </c>
      <c r="U23" s="9">
        <v>1.7</v>
      </c>
      <c r="V23" s="7">
        <v>0.0722213102214527</v>
      </c>
      <c r="W23" s="19">
        <v>1.6065574380889778</v>
      </c>
      <c r="X23" s="19">
        <v>3.0000000833304687</v>
      </c>
      <c r="Y23" s="19">
        <v>1.5901640004127242</v>
      </c>
      <c r="Z23" s="15">
        <v>0.045731927630076386</v>
      </c>
      <c r="AA23" s="19">
        <v>2.409638585915497</v>
      </c>
      <c r="AB23" s="19">
        <v>2.2108434055685007</v>
      </c>
      <c r="AC23" s="19">
        <v>1.340361491914457</v>
      </c>
      <c r="AD23" s="25">
        <v>0.04</v>
      </c>
      <c r="AE23" s="25">
        <v>1.5</v>
      </c>
      <c r="AF23" s="25">
        <v>2.8</v>
      </c>
      <c r="AG23" s="25">
        <v>1.5</v>
      </c>
      <c r="AH23" s="49">
        <v>0.0362</v>
      </c>
      <c r="AI23" s="11">
        <v>0.7</v>
      </c>
      <c r="AJ23" s="11">
        <v>7.7</v>
      </c>
      <c r="AK23" s="11">
        <v>0.7</v>
      </c>
      <c r="AL23" s="47">
        <v>0.04</v>
      </c>
      <c r="AM23" s="48">
        <v>0.8</v>
      </c>
      <c r="AN23" s="48">
        <v>7.6</v>
      </c>
      <c r="AO23" s="48">
        <v>0.8</v>
      </c>
      <c r="AP23" s="24">
        <v>0.0208</v>
      </c>
      <c r="AQ23" s="11">
        <v>0.7</v>
      </c>
      <c r="AR23" s="11">
        <v>2.8</v>
      </c>
      <c r="AS23" s="11">
        <v>0.4</v>
      </c>
      <c r="AT23" s="24">
        <v>0.022</v>
      </c>
      <c r="AU23" s="11">
        <v>0.9</v>
      </c>
      <c r="AV23" s="11">
        <v>3.1</v>
      </c>
      <c r="AW23" s="11">
        <v>0.6</v>
      </c>
    </row>
    <row r="24" spans="1:49" ht="12.75">
      <c r="A24" s="79"/>
      <c r="B24" s="32" t="s">
        <v>7</v>
      </c>
      <c r="C24" s="5">
        <v>99902</v>
      </c>
      <c r="D24" s="32" t="s">
        <v>63</v>
      </c>
      <c r="E24" s="46" t="s">
        <v>11</v>
      </c>
      <c r="F24" s="40" t="s">
        <v>4</v>
      </c>
      <c r="G24" s="40" t="s">
        <v>4</v>
      </c>
      <c r="H24" s="40" t="s">
        <v>4</v>
      </c>
      <c r="I24" s="40" t="s">
        <v>4</v>
      </c>
      <c r="J24" s="40" t="s">
        <v>4</v>
      </c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4</v>
      </c>
      <c r="Q24" s="40" t="s">
        <v>4</v>
      </c>
      <c r="R24" s="40" t="s">
        <v>4</v>
      </c>
      <c r="S24" s="40" t="s">
        <v>4</v>
      </c>
      <c r="T24" s="40" t="s">
        <v>4</v>
      </c>
      <c r="U24" s="40" t="s">
        <v>4</v>
      </c>
      <c r="V24" s="40" t="s">
        <v>4</v>
      </c>
      <c r="W24" s="40" t="s">
        <v>4</v>
      </c>
      <c r="X24" s="40" t="s">
        <v>4</v>
      </c>
      <c r="Y24" s="40" t="s">
        <v>4</v>
      </c>
      <c r="Z24" s="40" t="s">
        <v>4</v>
      </c>
      <c r="AA24" s="40" t="s">
        <v>4</v>
      </c>
      <c r="AB24" s="40" t="s">
        <v>4</v>
      </c>
      <c r="AC24" s="40" t="s">
        <v>4</v>
      </c>
      <c r="AD24" s="40" t="s">
        <v>4</v>
      </c>
      <c r="AE24" s="40" t="s">
        <v>4</v>
      </c>
      <c r="AF24" s="40" t="s">
        <v>4</v>
      </c>
      <c r="AG24" s="40" t="s">
        <v>4</v>
      </c>
      <c r="AH24" s="51">
        <v>0.012</v>
      </c>
      <c r="AI24" s="6">
        <v>0.5</v>
      </c>
      <c r="AJ24" s="8">
        <v>3.3</v>
      </c>
      <c r="AK24" s="6">
        <v>0.5</v>
      </c>
      <c r="AL24" s="49">
        <v>0.01</v>
      </c>
      <c r="AM24" s="50">
        <v>0.7</v>
      </c>
      <c r="AN24" s="13">
        <v>2.9</v>
      </c>
      <c r="AO24" s="13">
        <v>0.6</v>
      </c>
      <c r="AP24" s="24">
        <v>0.0129</v>
      </c>
      <c r="AQ24" s="11">
        <v>0.8</v>
      </c>
      <c r="AR24" s="11">
        <v>3.5</v>
      </c>
      <c r="AS24" s="11">
        <v>0.5</v>
      </c>
      <c r="AT24" s="24">
        <v>0.012</v>
      </c>
      <c r="AU24" s="11">
        <v>1.2</v>
      </c>
      <c r="AV24" s="11">
        <v>3.1</v>
      </c>
      <c r="AW24" s="11">
        <v>0.6</v>
      </c>
    </row>
    <row r="25" spans="1:49" ht="12.75">
      <c r="A25" s="78"/>
      <c r="B25" s="32" t="s">
        <v>7</v>
      </c>
      <c r="C25" s="5">
        <v>99903</v>
      </c>
      <c r="D25" s="32" t="s">
        <v>64</v>
      </c>
      <c r="E25" s="46" t="s">
        <v>11</v>
      </c>
      <c r="F25" s="40" t="s">
        <v>4</v>
      </c>
      <c r="G25" s="40" t="s">
        <v>4</v>
      </c>
      <c r="H25" s="40" t="s">
        <v>4</v>
      </c>
      <c r="I25" s="40" t="s">
        <v>4</v>
      </c>
      <c r="J25" s="40" t="s">
        <v>4</v>
      </c>
      <c r="K25" s="40" t="s">
        <v>4</v>
      </c>
      <c r="L25" s="40" t="s">
        <v>4</v>
      </c>
      <c r="M25" s="40" t="s">
        <v>4</v>
      </c>
      <c r="N25" s="40" t="s">
        <v>4</v>
      </c>
      <c r="O25" s="40" t="s">
        <v>4</v>
      </c>
      <c r="P25" s="40" t="s">
        <v>4</v>
      </c>
      <c r="Q25" s="40" t="s">
        <v>4</v>
      </c>
      <c r="R25" s="40" t="s">
        <v>4</v>
      </c>
      <c r="S25" s="40" t="s">
        <v>4</v>
      </c>
      <c r="T25" s="40" t="s">
        <v>4</v>
      </c>
      <c r="U25" s="40" t="s">
        <v>4</v>
      </c>
      <c r="V25" s="40" t="s">
        <v>4</v>
      </c>
      <c r="W25" s="40" t="s">
        <v>4</v>
      </c>
      <c r="X25" s="40" t="s">
        <v>4</v>
      </c>
      <c r="Y25" s="40" t="s">
        <v>4</v>
      </c>
      <c r="Z25" s="40" t="s">
        <v>4</v>
      </c>
      <c r="AA25" s="40" t="s">
        <v>4</v>
      </c>
      <c r="AB25" s="40" t="s">
        <v>4</v>
      </c>
      <c r="AC25" s="40" t="s">
        <v>4</v>
      </c>
      <c r="AD25" s="40" t="s">
        <v>4</v>
      </c>
      <c r="AE25" s="40" t="s">
        <v>4</v>
      </c>
      <c r="AF25" s="40" t="s">
        <v>4</v>
      </c>
      <c r="AG25" s="40" t="s">
        <v>4</v>
      </c>
      <c r="AH25" s="51">
        <v>0.0135</v>
      </c>
      <c r="AI25" s="6">
        <v>0.5</v>
      </c>
      <c r="AJ25" s="8">
        <v>5.3</v>
      </c>
      <c r="AK25" s="6">
        <v>0.5</v>
      </c>
      <c r="AL25" s="49">
        <v>0.01</v>
      </c>
      <c r="AM25" s="50">
        <v>0.6</v>
      </c>
      <c r="AN25" s="13">
        <v>2.8</v>
      </c>
      <c r="AO25" s="13">
        <v>0.6</v>
      </c>
      <c r="AP25" s="24">
        <v>0.0114</v>
      </c>
      <c r="AQ25" s="11">
        <v>0.8</v>
      </c>
      <c r="AR25" s="11">
        <v>3.6</v>
      </c>
      <c r="AS25" s="11">
        <v>0.5</v>
      </c>
      <c r="AT25" s="24">
        <v>0.011</v>
      </c>
      <c r="AU25" s="11">
        <v>1.2</v>
      </c>
      <c r="AV25" s="11">
        <v>3.2</v>
      </c>
      <c r="AW25" s="11">
        <v>0.5</v>
      </c>
    </row>
    <row r="26" spans="1:49" ht="12.75">
      <c r="A26" s="77" t="s">
        <v>71</v>
      </c>
      <c r="B26" s="1" t="s">
        <v>23</v>
      </c>
      <c r="C26" s="5" t="s">
        <v>48</v>
      </c>
      <c r="D26" s="2" t="s">
        <v>24</v>
      </c>
      <c r="E26" s="6" t="s">
        <v>8</v>
      </c>
      <c r="F26" s="7">
        <v>0.0325</v>
      </c>
      <c r="G26" s="5">
        <v>5.5</v>
      </c>
      <c r="H26" s="5">
        <v>6.6</v>
      </c>
      <c r="I26" s="5">
        <v>1.6</v>
      </c>
      <c r="J26" s="7">
        <v>0.029933043478260857</v>
      </c>
      <c r="K26" s="5">
        <v>4.7</v>
      </c>
      <c r="L26" s="9">
        <v>7</v>
      </c>
      <c r="M26" s="5">
        <v>4.5</v>
      </c>
      <c r="N26" s="7">
        <v>0.03426511627906978</v>
      </c>
      <c r="O26" s="5">
        <v>2.8</v>
      </c>
      <c r="P26" s="5">
        <v>7.3</v>
      </c>
      <c r="Q26" s="5">
        <v>3.2</v>
      </c>
      <c r="R26" s="7">
        <v>0.024</v>
      </c>
      <c r="S26" s="8">
        <v>2.6</v>
      </c>
      <c r="T26" s="9">
        <v>6</v>
      </c>
      <c r="U26" s="9">
        <v>3.1</v>
      </c>
      <c r="V26" s="7">
        <v>0.027800000000000002</v>
      </c>
      <c r="W26" s="6">
        <v>4.3</v>
      </c>
      <c r="X26" s="8">
        <v>7.1</v>
      </c>
      <c r="Y26" s="6">
        <v>4.2</v>
      </c>
      <c r="Z26" s="15">
        <f>26.1860465116279/1000</f>
        <v>0.0261860465116279</v>
      </c>
      <c r="AA26" s="8">
        <v>3.4604651162790687</v>
      </c>
      <c r="AB26" s="8">
        <v>8.658139534883714</v>
      </c>
      <c r="AC26" s="8">
        <v>3.18081395348837</v>
      </c>
      <c r="AD26" s="12">
        <v>0.0183</v>
      </c>
      <c r="AE26" s="10">
        <v>2.7</v>
      </c>
      <c r="AF26" s="10">
        <v>8.4</v>
      </c>
      <c r="AG26" s="10">
        <v>2.4</v>
      </c>
      <c r="AH26" s="55" t="s">
        <v>4</v>
      </c>
      <c r="AI26" s="22" t="s">
        <v>4</v>
      </c>
      <c r="AJ26" s="22" t="s">
        <v>4</v>
      </c>
      <c r="AK26" s="22" t="s">
        <v>4</v>
      </c>
      <c r="AL26" s="24" t="s">
        <v>4</v>
      </c>
      <c r="AM26" s="11" t="s">
        <v>4</v>
      </c>
      <c r="AN26" s="11" t="s">
        <v>4</v>
      </c>
      <c r="AO26" s="11" t="s">
        <v>4</v>
      </c>
      <c r="AP26" s="24" t="s">
        <v>4</v>
      </c>
      <c r="AQ26" s="11" t="s">
        <v>4</v>
      </c>
      <c r="AR26" s="11" t="s">
        <v>4</v>
      </c>
      <c r="AS26" s="11" t="s">
        <v>4</v>
      </c>
      <c r="AT26" s="24" t="s">
        <v>4</v>
      </c>
      <c r="AU26" s="11" t="s">
        <v>4</v>
      </c>
      <c r="AV26" s="11" t="s">
        <v>4</v>
      </c>
      <c r="AW26" s="11" t="s">
        <v>4</v>
      </c>
    </row>
    <row r="27" spans="1:49" ht="12.75">
      <c r="A27" s="79"/>
      <c r="B27" s="1" t="s">
        <v>23</v>
      </c>
      <c r="C27" s="5" t="s">
        <v>104</v>
      </c>
      <c r="D27" s="30" t="s">
        <v>102</v>
      </c>
      <c r="E27" s="31" t="s">
        <v>103</v>
      </c>
      <c r="F27" s="7" t="s">
        <v>4</v>
      </c>
      <c r="G27" s="5" t="s">
        <v>4</v>
      </c>
      <c r="H27" s="5" t="s">
        <v>4</v>
      </c>
      <c r="I27" s="5" t="s">
        <v>4</v>
      </c>
      <c r="J27" s="7" t="s">
        <v>4</v>
      </c>
      <c r="K27" s="5" t="s">
        <v>4</v>
      </c>
      <c r="L27" s="9" t="s">
        <v>4</v>
      </c>
      <c r="M27" s="5" t="s">
        <v>4</v>
      </c>
      <c r="N27" s="7" t="s">
        <v>4</v>
      </c>
      <c r="O27" s="5" t="s">
        <v>4</v>
      </c>
      <c r="P27" s="5" t="s">
        <v>4</v>
      </c>
      <c r="Q27" s="5" t="s">
        <v>4</v>
      </c>
      <c r="R27" s="7" t="s">
        <v>4</v>
      </c>
      <c r="S27" s="8" t="s">
        <v>4</v>
      </c>
      <c r="T27" s="9" t="s">
        <v>4</v>
      </c>
      <c r="U27" s="9" t="s">
        <v>4</v>
      </c>
      <c r="V27" s="7" t="s">
        <v>4</v>
      </c>
      <c r="W27" s="6" t="s">
        <v>4</v>
      </c>
      <c r="X27" s="8" t="s">
        <v>4</v>
      </c>
      <c r="Y27" s="6" t="s">
        <v>4</v>
      </c>
      <c r="Z27" s="15" t="s">
        <v>4</v>
      </c>
      <c r="AA27" s="8" t="s">
        <v>4</v>
      </c>
      <c r="AB27" s="8" t="s">
        <v>4</v>
      </c>
      <c r="AC27" s="8" t="s">
        <v>4</v>
      </c>
      <c r="AD27" s="12" t="s">
        <v>4</v>
      </c>
      <c r="AE27" s="10" t="s">
        <v>4</v>
      </c>
      <c r="AF27" s="10" t="s">
        <v>4</v>
      </c>
      <c r="AG27" s="10" t="s">
        <v>4</v>
      </c>
      <c r="AH27" s="55" t="s">
        <v>4</v>
      </c>
      <c r="AI27" s="22" t="s">
        <v>4</v>
      </c>
      <c r="AJ27" s="22" t="s">
        <v>4</v>
      </c>
      <c r="AK27" s="22" t="s">
        <v>4</v>
      </c>
      <c r="AL27" s="24" t="s">
        <v>4</v>
      </c>
      <c r="AM27" s="11" t="s">
        <v>4</v>
      </c>
      <c r="AN27" s="11" t="s">
        <v>4</v>
      </c>
      <c r="AO27" s="11" t="s">
        <v>4</v>
      </c>
      <c r="AP27" s="24" t="s">
        <v>4</v>
      </c>
      <c r="AQ27" s="11" t="s">
        <v>4</v>
      </c>
      <c r="AR27" s="11" t="s">
        <v>4</v>
      </c>
      <c r="AS27" s="11" t="s">
        <v>4</v>
      </c>
      <c r="AT27" s="24">
        <v>0.014</v>
      </c>
      <c r="AU27" s="11">
        <v>1.4</v>
      </c>
      <c r="AV27" s="11">
        <v>4</v>
      </c>
      <c r="AW27" s="11">
        <v>0.8</v>
      </c>
    </row>
    <row r="28" spans="1:49" ht="12.75">
      <c r="A28" s="78"/>
      <c r="B28" s="41" t="s">
        <v>23</v>
      </c>
      <c r="C28" s="43" t="s">
        <v>61</v>
      </c>
      <c r="D28" s="42" t="s">
        <v>56</v>
      </c>
      <c r="E28" s="5" t="s">
        <v>8</v>
      </c>
      <c r="F28" s="40" t="s">
        <v>4</v>
      </c>
      <c r="G28" s="40" t="s">
        <v>4</v>
      </c>
      <c r="H28" s="40" t="s">
        <v>4</v>
      </c>
      <c r="I28" s="40" t="s">
        <v>4</v>
      </c>
      <c r="J28" s="40" t="s">
        <v>4</v>
      </c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 t="s">
        <v>4</v>
      </c>
      <c r="R28" s="40" t="s">
        <v>4</v>
      </c>
      <c r="S28" s="40" t="s">
        <v>4</v>
      </c>
      <c r="T28" s="40" t="s">
        <v>4</v>
      </c>
      <c r="U28" s="40" t="s">
        <v>4</v>
      </c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40" t="s">
        <v>4</v>
      </c>
      <c r="AC28" s="40" t="s">
        <v>4</v>
      </c>
      <c r="AD28" s="40" t="s">
        <v>4</v>
      </c>
      <c r="AE28" s="40" t="s">
        <v>4</v>
      </c>
      <c r="AF28" s="40" t="s">
        <v>4</v>
      </c>
      <c r="AG28" s="40" t="s">
        <v>4</v>
      </c>
      <c r="AH28" s="54" t="s">
        <v>4</v>
      </c>
      <c r="AI28" s="40" t="s">
        <v>4</v>
      </c>
      <c r="AJ28" s="40" t="s">
        <v>4</v>
      </c>
      <c r="AK28" s="40" t="s">
        <v>4</v>
      </c>
      <c r="AL28" s="24">
        <v>0.017</v>
      </c>
      <c r="AM28" s="11">
        <v>1.6</v>
      </c>
      <c r="AN28" s="11">
        <v>5.4</v>
      </c>
      <c r="AO28" s="11">
        <v>1.3</v>
      </c>
      <c r="AP28" s="24" t="s">
        <v>4</v>
      </c>
      <c r="AQ28" s="11" t="s">
        <v>4</v>
      </c>
      <c r="AR28" s="11" t="s">
        <v>4</v>
      </c>
      <c r="AS28" s="11" t="s">
        <v>4</v>
      </c>
      <c r="AT28" s="24" t="s">
        <v>4</v>
      </c>
      <c r="AU28" s="11" t="s">
        <v>4</v>
      </c>
      <c r="AV28" s="11" t="s">
        <v>4</v>
      </c>
      <c r="AW28" s="11" t="s">
        <v>4</v>
      </c>
    </row>
    <row r="29" spans="1:49" ht="12.75">
      <c r="A29" s="57" t="s">
        <v>70</v>
      </c>
      <c r="B29" s="1" t="s">
        <v>26</v>
      </c>
      <c r="C29" s="5" t="s">
        <v>52</v>
      </c>
      <c r="D29" s="1" t="s">
        <v>34</v>
      </c>
      <c r="E29" s="6" t="s">
        <v>8</v>
      </c>
      <c r="F29" s="20" t="s">
        <v>4</v>
      </c>
      <c r="G29" s="20" t="s">
        <v>4</v>
      </c>
      <c r="H29" s="20" t="s">
        <v>4</v>
      </c>
      <c r="I29" s="20" t="s">
        <v>4</v>
      </c>
      <c r="J29" s="20" t="s">
        <v>4</v>
      </c>
      <c r="K29" s="20" t="s">
        <v>4</v>
      </c>
      <c r="L29" s="20" t="s">
        <v>4</v>
      </c>
      <c r="M29" s="20" t="s">
        <v>4</v>
      </c>
      <c r="N29" s="20" t="s">
        <v>4</v>
      </c>
      <c r="O29" s="20" t="s">
        <v>4</v>
      </c>
      <c r="P29" s="20" t="s">
        <v>4</v>
      </c>
      <c r="Q29" s="20" t="s">
        <v>4</v>
      </c>
      <c r="R29" s="20" t="s">
        <v>4</v>
      </c>
      <c r="S29" s="21" t="s">
        <v>4</v>
      </c>
      <c r="T29" s="18" t="s">
        <v>4</v>
      </c>
      <c r="U29" s="20" t="s">
        <v>4</v>
      </c>
      <c r="V29" s="20" t="s">
        <v>4</v>
      </c>
      <c r="W29" s="20" t="s">
        <v>4</v>
      </c>
      <c r="X29" s="20" t="s">
        <v>4</v>
      </c>
      <c r="Y29" s="20" t="s">
        <v>4</v>
      </c>
      <c r="Z29" s="20" t="s">
        <v>4</v>
      </c>
      <c r="AA29" s="20" t="s">
        <v>4</v>
      </c>
      <c r="AB29" s="20" t="s">
        <v>4</v>
      </c>
      <c r="AC29" s="20" t="s">
        <v>4</v>
      </c>
      <c r="AD29" s="27">
        <v>0.01688</v>
      </c>
      <c r="AE29" s="26">
        <v>2.06</v>
      </c>
      <c r="AF29" s="35">
        <v>11.48</v>
      </c>
      <c r="AG29" s="26">
        <v>2.16</v>
      </c>
      <c r="AH29" s="55">
        <v>0.01</v>
      </c>
      <c r="AI29" s="11">
        <v>1.2</v>
      </c>
      <c r="AJ29" s="11">
        <v>10.5</v>
      </c>
      <c r="AK29" s="11">
        <v>1.3</v>
      </c>
      <c r="AL29" s="24" t="s">
        <v>4</v>
      </c>
      <c r="AM29" s="11" t="s">
        <v>4</v>
      </c>
      <c r="AN29" s="11" t="s">
        <v>4</v>
      </c>
      <c r="AO29" s="11" t="s">
        <v>4</v>
      </c>
      <c r="AP29" s="24" t="s">
        <v>4</v>
      </c>
      <c r="AQ29" s="11" t="s">
        <v>4</v>
      </c>
      <c r="AR29" s="11" t="s">
        <v>4</v>
      </c>
      <c r="AS29" s="11" t="s">
        <v>4</v>
      </c>
      <c r="AT29" s="24" t="s">
        <v>4</v>
      </c>
      <c r="AU29" s="11" t="s">
        <v>4</v>
      </c>
      <c r="AV29" s="11" t="s">
        <v>4</v>
      </c>
      <c r="AW29" s="11" t="s">
        <v>4</v>
      </c>
    </row>
    <row r="30" spans="1:49" ht="12.75">
      <c r="A30" s="57" t="s">
        <v>69</v>
      </c>
      <c r="B30" s="1" t="s">
        <v>25</v>
      </c>
      <c r="C30" s="5" t="s">
        <v>49</v>
      </c>
      <c r="D30" s="1" t="s">
        <v>35</v>
      </c>
      <c r="E30" s="6" t="s">
        <v>8</v>
      </c>
      <c r="F30" s="20" t="s">
        <v>4</v>
      </c>
      <c r="G30" s="20" t="s">
        <v>4</v>
      </c>
      <c r="H30" s="20" t="s">
        <v>4</v>
      </c>
      <c r="I30" s="20" t="s">
        <v>4</v>
      </c>
      <c r="J30" s="20" t="s">
        <v>4</v>
      </c>
      <c r="K30" s="20" t="s">
        <v>4</v>
      </c>
      <c r="L30" s="20" t="s">
        <v>4</v>
      </c>
      <c r="M30" s="20" t="s">
        <v>4</v>
      </c>
      <c r="N30" s="20" t="s">
        <v>4</v>
      </c>
      <c r="O30" s="20" t="s">
        <v>4</v>
      </c>
      <c r="P30" s="20" t="s">
        <v>4</v>
      </c>
      <c r="Q30" s="20" t="s">
        <v>4</v>
      </c>
      <c r="R30" s="20" t="s">
        <v>4</v>
      </c>
      <c r="S30" s="21" t="s">
        <v>4</v>
      </c>
      <c r="T30" s="9" t="s">
        <v>4</v>
      </c>
      <c r="U30" s="22" t="s">
        <v>4</v>
      </c>
      <c r="V30" s="6" t="s">
        <v>4</v>
      </c>
      <c r="W30" s="6" t="s">
        <v>4</v>
      </c>
      <c r="X30" s="8" t="s">
        <v>4</v>
      </c>
      <c r="Y30" s="6" t="s">
        <v>4</v>
      </c>
      <c r="Z30" s="6">
        <v>0.03</v>
      </c>
      <c r="AA30" s="8">
        <v>4</v>
      </c>
      <c r="AB30" s="8">
        <v>5</v>
      </c>
      <c r="AC30" s="6">
        <v>5</v>
      </c>
      <c r="AD30" s="36">
        <v>0.02</v>
      </c>
      <c r="AE30" s="14">
        <v>2.5</v>
      </c>
      <c r="AF30" s="23">
        <v>6</v>
      </c>
      <c r="AG30" s="14">
        <v>2.5</v>
      </c>
      <c r="AH30" s="55">
        <v>0.015</v>
      </c>
      <c r="AI30" s="11">
        <v>0.5</v>
      </c>
      <c r="AJ30" s="11">
        <v>4.1</v>
      </c>
      <c r="AK30" s="11">
        <v>1.1</v>
      </c>
      <c r="AL30" s="24">
        <v>0.014</v>
      </c>
      <c r="AM30" s="11">
        <v>0.6</v>
      </c>
      <c r="AN30" s="11">
        <v>4.3</v>
      </c>
      <c r="AO30" s="11">
        <v>0.2</v>
      </c>
      <c r="AP30" s="24">
        <v>0.01</v>
      </c>
      <c r="AQ30" s="11">
        <v>0.7</v>
      </c>
      <c r="AR30" s="11">
        <v>2.3</v>
      </c>
      <c r="AS30" s="11">
        <v>0.2</v>
      </c>
      <c r="AT30" s="24" t="s">
        <v>4</v>
      </c>
      <c r="AU30" s="11" t="s">
        <v>4</v>
      </c>
      <c r="AV30" s="11" t="s">
        <v>4</v>
      </c>
      <c r="AW30" s="11" t="s">
        <v>4</v>
      </c>
    </row>
    <row r="31" spans="1:49" s="28" customFormat="1" ht="12.75">
      <c r="A31" s="66" t="s">
        <v>92</v>
      </c>
      <c r="B31" s="67"/>
      <c r="C31" s="67"/>
      <c r="D31" s="67"/>
      <c r="E31" s="67"/>
      <c r="F31" s="65">
        <f>AVERAGE(F21:F30)</f>
        <v>0.036250000000000004</v>
      </c>
      <c r="G31" s="61">
        <f aca="true" t="shared" si="4" ref="G31:AO31">AVERAGE(G21:G30)</f>
        <v>3.95</v>
      </c>
      <c r="H31" s="61">
        <f t="shared" si="4"/>
        <v>6.949999999999999</v>
      </c>
      <c r="I31" s="61">
        <f t="shared" si="4"/>
        <v>1.75</v>
      </c>
      <c r="J31" s="65">
        <f t="shared" si="4"/>
        <v>0.05197768115942029</v>
      </c>
      <c r="K31" s="61">
        <f t="shared" si="4"/>
        <v>5.133333333333333</v>
      </c>
      <c r="L31" s="61">
        <f t="shared" si="4"/>
        <v>10.166666666666666</v>
      </c>
      <c r="M31" s="61">
        <f t="shared" si="4"/>
        <v>5</v>
      </c>
      <c r="N31" s="65">
        <f t="shared" si="4"/>
        <v>0.0584217054263566</v>
      </c>
      <c r="O31" s="61">
        <f t="shared" si="4"/>
        <v>4.633333333333333</v>
      </c>
      <c r="P31" s="61">
        <f t="shared" si="4"/>
        <v>11.666666666666666</v>
      </c>
      <c r="Q31" s="61">
        <f t="shared" si="4"/>
        <v>2.733333333333333</v>
      </c>
      <c r="R31" s="65">
        <f t="shared" si="4"/>
        <v>0.036000000000000004</v>
      </c>
      <c r="S31" s="61">
        <f t="shared" si="4"/>
        <v>3.1666666666666665</v>
      </c>
      <c r="T31" s="61">
        <f t="shared" si="4"/>
        <v>4.3999999999999995</v>
      </c>
      <c r="U31" s="61">
        <f t="shared" si="4"/>
        <v>2.1</v>
      </c>
      <c r="V31" s="65">
        <f t="shared" si="4"/>
        <v>0.04098488122205741</v>
      </c>
      <c r="W31" s="61">
        <f t="shared" si="4"/>
        <v>2.5799636046250325</v>
      </c>
      <c r="X31" s="61">
        <f t="shared" si="4"/>
        <v>4.344444516076212</v>
      </c>
      <c r="Y31" s="61">
        <f t="shared" si="4"/>
        <v>2.1939435662869244</v>
      </c>
      <c r="Z31" s="65">
        <f t="shared" si="4"/>
        <v>0.029619048331509454</v>
      </c>
      <c r="AA31" s="61">
        <f t="shared" si="4"/>
        <v>2.8579368944246006</v>
      </c>
      <c r="AB31" s="61">
        <f t="shared" si="4"/>
        <v>4.2806019139815525</v>
      </c>
      <c r="AC31" s="61">
        <f t="shared" si="4"/>
        <v>2.630293870035609</v>
      </c>
      <c r="AD31" s="65">
        <f t="shared" si="4"/>
        <v>0.02086333333333333</v>
      </c>
      <c r="AE31" s="61">
        <f t="shared" si="4"/>
        <v>1.8766666666666667</v>
      </c>
      <c r="AF31" s="61">
        <f t="shared" si="4"/>
        <v>5.53</v>
      </c>
      <c r="AG31" s="61">
        <f t="shared" si="4"/>
        <v>1.76</v>
      </c>
      <c r="AH31" s="65">
        <f t="shared" si="4"/>
        <v>0.016</v>
      </c>
      <c r="AI31" s="61">
        <f t="shared" si="4"/>
        <v>0.6285714285714287</v>
      </c>
      <c r="AJ31" s="61">
        <f t="shared" si="4"/>
        <v>5.485714285714286</v>
      </c>
      <c r="AK31" s="61">
        <f t="shared" si="4"/>
        <v>0.7285714285714285</v>
      </c>
      <c r="AL31" s="65">
        <f t="shared" si="4"/>
        <v>0.015857142857142854</v>
      </c>
      <c r="AM31" s="61">
        <f t="shared" si="4"/>
        <v>0.7999999999999999</v>
      </c>
      <c r="AN31" s="61">
        <f t="shared" si="4"/>
        <v>4.5285714285714285</v>
      </c>
      <c r="AO31" s="61">
        <f t="shared" si="4"/>
        <v>0.6142857142857144</v>
      </c>
      <c r="AP31" s="65">
        <f aca="true" t="shared" si="5" ref="AP31:AW31">AVERAGE(AP21:AP30)</f>
        <v>0.0132</v>
      </c>
      <c r="AQ31" s="61">
        <f t="shared" si="5"/>
        <v>0.756</v>
      </c>
      <c r="AR31" s="61">
        <f t="shared" si="5"/>
        <v>3.2199999999999998</v>
      </c>
      <c r="AS31" s="61">
        <f t="shared" si="5"/>
        <v>0.41000000000000003</v>
      </c>
      <c r="AT31" s="73">
        <f t="shared" si="5"/>
        <v>0.0144</v>
      </c>
      <c r="AU31" s="61">
        <f t="shared" si="5"/>
        <v>1.08</v>
      </c>
      <c r="AV31" s="61">
        <f t="shared" si="5"/>
        <v>3.3600000000000003</v>
      </c>
      <c r="AW31" s="61">
        <f t="shared" si="5"/>
        <v>0.64</v>
      </c>
    </row>
    <row r="32" spans="1:49" ht="12.75">
      <c r="A32" s="68" t="s">
        <v>93</v>
      </c>
      <c r="B32" s="63"/>
      <c r="C32" s="63"/>
      <c r="D32" s="63"/>
      <c r="E32" s="63"/>
      <c r="F32" s="64">
        <f>COUNT(F21:F30)</f>
        <v>2</v>
      </c>
      <c r="G32" s="64">
        <f aca="true" t="shared" si="6" ref="G32:AO32">COUNT(G21:G30)</f>
        <v>2</v>
      </c>
      <c r="H32" s="64">
        <f t="shared" si="6"/>
        <v>2</v>
      </c>
      <c r="I32" s="64">
        <f t="shared" si="6"/>
        <v>2</v>
      </c>
      <c r="J32" s="64">
        <f t="shared" si="6"/>
        <v>3</v>
      </c>
      <c r="K32" s="64">
        <f t="shared" si="6"/>
        <v>3</v>
      </c>
      <c r="L32" s="64">
        <f t="shared" si="6"/>
        <v>3</v>
      </c>
      <c r="M32" s="64">
        <f t="shared" si="6"/>
        <v>3</v>
      </c>
      <c r="N32" s="64">
        <f t="shared" si="6"/>
        <v>3</v>
      </c>
      <c r="O32" s="64">
        <f t="shared" si="6"/>
        <v>3</v>
      </c>
      <c r="P32" s="64">
        <f t="shared" si="6"/>
        <v>3</v>
      </c>
      <c r="Q32" s="64">
        <f t="shared" si="6"/>
        <v>3</v>
      </c>
      <c r="R32" s="64">
        <f t="shared" si="6"/>
        <v>3</v>
      </c>
      <c r="S32" s="64">
        <f t="shared" si="6"/>
        <v>3</v>
      </c>
      <c r="T32" s="64">
        <f t="shared" si="6"/>
        <v>3</v>
      </c>
      <c r="U32" s="64">
        <f t="shared" si="6"/>
        <v>3</v>
      </c>
      <c r="V32" s="64">
        <f t="shared" si="6"/>
        <v>3</v>
      </c>
      <c r="W32" s="64">
        <f t="shared" si="6"/>
        <v>3</v>
      </c>
      <c r="X32" s="64">
        <f t="shared" si="6"/>
        <v>3</v>
      </c>
      <c r="Y32" s="64">
        <f t="shared" si="6"/>
        <v>3</v>
      </c>
      <c r="Z32" s="64">
        <f t="shared" si="6"/>
        <v>4</v>
      </c>
      <c r="AA32" s="64">
        <f t="shared" si="6"/>
        <v>4</v>
      </c>
      <c r="AB32" s="64">
        <f t="shared" si="6"/>
        <v>4</v>
      </c>
      <c r="AC32" s="64">
        <f t="shared" si="6"/>
        <v>4</v>
      </c>
      <c r="AD32" s="64">
        <f t="shared" si="6"/>
        <v>6</v>
      </c>
      <c r="AE32" s="64">
        <f t="shared" si="6"/>
        <v>6</v>
      </c>
      <c r="AF32" s="64">
        <f t="shared" si="6"/>
        <v>6</v>
      </c>
      <c r="AG32" s="64">
        <f t="shared" si="6"/>
        <v>6</v>
      </c>
      <c r="AH32" s="64">
        <f t="shared" si="6"/>
        <v>7</v>
      </c>
      <c r="AI32" s="64">
        <f t="shared" si="6"/>
        <v>7</v>
      </c>
      <c r="AJ32" s="64">
        <f t="shared" si="6"/>
        <v>7</v>
      </c>
      <c r="AK32" s="64">
        <f t="shared" si="6"/>
        <v>7</v>
      </c>
      <c r="AL32" s="64">
        <f t="shared" si="6"/>
        <v>7</v>
      </c>
      <c r="AM32" s="64">
        <f t="shared" si="6"/>
        <v>7</v>
      </c>
      <c r="AN32" s="64">
        <f t="shared" si="6"/>
        <v>7</v>
      </c>
      <c r="AO32" s="64">
        <f t="shared" si="6"/>
        <v>7</v>
      </c>
      <c r="AP32" s="64">
        <f aca="true" t="shared" si="7" ref="AP32:AW32">COUNT(AP21:AP30)</f>
        <v>5</v>
      </c>
      <c r="AQ32" s="64">
        <f t="shared" si="7"/>
        <v>5</v>
      </c>
      <c r="AR32" s="64">
        <f t="shared" si="7"/>
        <v>5</v>
      </c>
      <c r="AS32" s="64">
        <f t="shared" si="7"/>
        <v>5</v>
      </c>
      <c r="AT32" s="64">
        <f t="shared" si="7"/>
        <v>5</v>
      </c>
      <c r="AU32" s="64">
        <f t="shared" si="7"/>
        <v>5</v>
      </c>
      <c r="AV32" s="64">
        <f t="shared" si="7"/>
        <v>5</v>
      </c>
      <c r="AW32" s="64">
        <f t="shared" si="7"/>
        <v>5</v>
      </c>
    </row>
    <row r="33" spans="1:49" ht="12.75">
      <c r="A33" s="66" t="s">
        <v>94</v>
      </c>
      <c r="B33" s="67"/>
      <c r="C33" s="67"/>
      <c r="D33" s="67"/>
      <c r="E33" s="67"/>
      <c r="F33" s="61">
        <v>0.5</v>
      </c>
      <c r="G33" s="61">
        <v>6</v>
      </c>
      <c r="H33" s="61">
        <v>20</v>
      </c>
      <c r="I33" s="61">
        <v>5</v>
      </c>
      <c r="J33" s="61">
        <v>0.5</v>
      </c>
      <c r="K33" s="61">
        <v>6</v>
      </c>
      <c r="L33" s="61">
        <v>20</v>
      </c>
      <c r="M33" s="61">
        <v>5</v>
      </c>
      <c r="N33" s="61">
        <v>0.5</v>
      </c>
      <c r="O33" s="61">
        <v>6</v>
      </c>
      <c r="P33" s="61">
        <v>20</v>
      </c>
      <c r="Q33" s="61">
        <v>5</v>
      </c>
      <c r="R33" s="61">
        <v>0.5</v>
      </c>
      <c r="S33" s="61">
        <v>6</v>
      </c>
      <c r="T33" s="61">
        <v>20</v>
      </c>
      <c r="U33" s="61">
        <v>5</v>
      </c>
      <c r="V33" s="61">
        <v>0.5</v>
      </c>
      <c r="W33" s="61">
        <v>6</v>
      </c>
      <c r="X33" s="61">
        <v>20</v>
      </c>
      <c r="Y33" s="61">
        <v>5</v>
      </c>
      <c r="Z33" s="61">
        <v>0.5</v>
      </c>
      <c r="AA33" s="61">
        <v>6</v>
      </c>
      <c r="AB33" s="61">
        <v>20</v>
      </c>
      <c r="AC33" s="61">
        <v>5</v>
      </c>
      <c r="AD33" s="61">
        <v>0.5</v>
      </c>
      <c r="AE33" s="61">
        <v>6</v>
      </c>
      <c r="AF33" s="61">
        <v>20</v>
      </c>
      <c r="AG33" s="61">
        <v>5</v>
      </c>
      <c r="AH33" s="61">
        <v>0.5</v>
      </c>
      <c r="AI33" s="61">
        <v>6</v>
      </c>
      <c r="AJ33" s="61">
        <v>20</v>
      </c>
      <c r="AK33" s="61">
        <v>5</v>
      </c>
      <c r="AL33" s="61">
        <v>0.5</v>
      </c>
      <c r="AM33" s="61">
        <v>6</v>
      </c>
      <c r="AN33" s="61">
        <v>20</v>
      </c>
      <c r="AO33" s="61">
        <v>5</v>
      </c>
      <c r="AP33" s="61">
        <v>0.5</v>
      </c>
      <c r="AQ33" s="61">
        <v>6</v>
      </c>
      <c r="AR33" s="61">
        <v>20</v>
      </c>
      <c r="AS33" s="61">
        <v>5</v>
      </c>
      <c r="AT33" s="61">
        <v>0.5</v>
      </c>
      <c r="AU33" s="61">
        <v>6</v>
      </c>
      <c r="AV33" s="61">
        <v>20</v>
      </c>
      <c r="AW33" s="61">
        <v>5</v>
      </c>
    </row>
    <row r="34" spans="6:49" ht="12.75">
      <c r="F34" s="74">
        <v>2002</v>
      </c>
      <c r="G34" s="75"/>
      <c r="H34" s="75"/>
      <c r="I34" s="76"/>
      <c r="J34" s="74">
        <v>2003</v>
      </c>
      <c r="K34" s="75"/>
      <c r="L34" s="75"/>
      <c r="M34" s="76"/>
      <c r="N34" s="74">
        <v>2004</v>
      </c>
      <c r="O34" s="75"/>
      <c r="P34" s="75"/>
      <c r="Q34" s="76"/>
      <c r="R34" s="74">
        <v>2005</v>
      </c>
      <c r="S34" s="75"/>
      <c r="T34" s="75"/>
      <c r="U34" s="76"/>
      <c r="V34" s="74">
        <v>2006</v>
      </c>
      <c r="W34" s="75"/>
      <c r="X34" s="75"/>
      <c r="Y34" s="76"/>
      <c r="Z34" s="74">
        <v>2007</v>
      </c>
      <c r="AA34" s="75"/>
      <c r="AB34" s="75"/>
      <c r="AC34" s="76"/>
      <c r="AD34" s="74">
        <v>2008</v>
      </c>
      <c r="AE34" s="75"/>
      <c r="AF34" s="75"/>
      <c r="AG34" s="76"/>
      <c r="AH34" s="74">
        <v>2009</v>
      </c>
      <c r="AI34" s="75"/>
      <c r="AJ34" s="75"/>
      <c r="AK34" s="76"/>
      <c r="AL34" s="74">
        <v>2010</v>
      </c>
      <c r="AM34" s="75"/>
      <c r="AN34" s="75"/>
      <c r="AO34" s="76"/>
      <c r="AP34" s="74">
        <v>2011</v>
      </c>
      <c r="AQ34" s="75"/>
      <c r="AR34" s="75"/>
      <c r="AS34" s="76"/>
      <c r="AT34" s="74">
        <v>2012</v>
      </c>
      <c r="AU34" s="75"/>
      <c r="AV34" s="75"/>
      <c r="AW34" s="76"/>
    </row>
    <row r="36" spans="5:18" ht="12.75">
      <c r="E36" s="84"/>
      <c r="F36" s="85"/>
      <c r="G36" s="98" t="s">
        <v>109</v>
      </c>
      <c r="H36" s="98" t="s">
        <v>108</v>
      </c>
      <c r="I36" s="85"/>
      <c r="J36" s="98" t="s">
        <v>110</v>
      </c>
      <c r="K36" s="98" t="s">
        <v>111</v>
      </c>
      <c r="L36" s="85"/>
      <c r="M36" s="98" t="s">
        <v>112</v>
      </c>
      <c r="N36" s="98" t="s">
        <v>113</v>
      </c>
      <c r="O36" s="85"/>
      <c r="P36" s="98" t="s">
        <v>114</v>
      </c>
      <c r="Q36" s="98" t="s">
        <v>115</v>
      </c>
      <c r="R36" s="86"/>
    </row>
    <row r="37" spans="5:18" ht="12.75">
      <c r="E37" s="87">
        <v>2002</v>
      </c>
      <c r="F37" s="88">
        <v>2002</v>
      </c>
      <c r="G37" s="89">
        <v>0.031433333333333334</v>
      </c>
      <c r="H37" s="89">
        <v>0.03625</v>
      </c>
      <c r="I37" s="28">
        <v>0.5</v>
      </c>
      <c r="J37" s="90">
        <v>3.9333333333333336</v>
      </c>
      <c r="K37" s="90">
        <v>3.95</v>
      </c>
      <c r="L37" s="28">
        <v>6</v>
      </c>
      <c r="M37" s="90">
        <v>6.333333333333333</v>
      </c>
      <c r="N37" s="90">
        <v>6.95</v>
      </c>
      <c r="O37" s="90">
        <v>20</v>
      </c>
      <c r="P37" s="90">
        <v>1.4666666666666668</v>
      </c>
      <c r="Q37" s="90">
        <v>1.75</v>
      </c>
      <c r="R37" s="91">
        <v>5</v>
      </c>
    </row>
    <row r="38" spans="5:18" ht="12.75">
      <c r="E38" s="87">
        <v>2003</v>
      </c>
      <c r="F38" s="88">
        <v>2003</v>
      </c>
      <c r="G38" s="89">
        <v>0.029505431675242996</v>
      </c>
      <c r="H38" s="89">
        <v>0.05197768115942029</v>
      </c>
      <c r="I38" s="28">
        <v>0.5</v>
      </c>
      <c r="J38" s="90">
        <v>4.566666666666666</v>
      </c>
      <c r="K38" s="90">
        <v>5.133333333333333</v>
      </c>
      <c r="L38" s="28">
        <v>6</v>
      </c>
      <c r="M38" s="90">
        <v>4.566666666666666</v>
      </c>
      <c r="N38" s="90">
        <v>10.166666666666666</v>
      </c>
      <c r="O38" s="90">
        <v>20</v>
      </c>
      <c r="P38" s="90">
        <v>3.5666666666666664</v>
      </c>
      <c r="Q38" s="90">
        <v>5</v>
      </c>
      <c r="R38" s="91">
        <v>5</v>
      </c>
    </row>
    <row r="39" spans="5:18" ht="12.75">
      <c r="E39" s="87">
        <v>2004</v>
      </c>
      <c r="F39" s="88">
        <v>2004</v>
      </c>
      <c r="G39" s="89">
        <v>0.026894541651285825</v>
      </c>
      <c r="H39" s="89">
        <v>0.0584217054263566</v>
      </c>
      <c r="I39" s="28">
        <v>0.5</v>
      </c>
      <c r="J39" s="90">
        <v>3.6</v>
      </c>
      <c r="K39" s="90">
        <v>4.633333333333333</v>
      </c>
      <c r="L39" s="28">
        <v>6</v>
      </c>
      <c r="M39" s="90">
        <v>6.7</v>
      </c>
      <c r="N39" s="90">
        <v>11.666666666666666</v>
      </c>
      <c r="O39" s="90">
        <v>20</v>
      </c>
      <c r="P39" s="90">
        <v>2.8</v>
      </c>
      <c r="Q39" s="90">
        <v>2.733333333333333</v>
      </c>
      <c r="R39" s="91">
        <v>5</v>
      </c>
    </row>
    <row r="40" spans="5:18" ht="12.75">
      <c r="E40" s="87">
        <v>2005</v>
      </c>
      <c r="F40" s="88">
        <v>2005</v>
      </c>
      <c r="G40" s="89">
        <v>0.019857142857142858</v>
      </c>
      <c r="H40" s="89">
        <v>0.036000000000000004</v>
      </c>
      <c r="I40" s="28">
        <v>0.5</v>
      </c>
      <c r="J40" s="90">
        <v>1.8142857142857143</v>
      </c>
      <c r="K40" s="90">
        <v>3.1666666666666665</v>
      </c>
      <c r="L40" s="28">
        <v>6</v>
      </c>
      <c r="M40" s="90">
        <v>4.428571428571428</v>
      </c>
      <c r="N40" s="90">
        <v>4.4</v>
      </c>
      <c r="O40" s="90">
        <v>20</v>
      </c>
      <c r="P40" s="90">
        <v>1.8857142857142857</v>
      </c>
      <c r="Q40" s="90">
        <v>2.1</v>
      </c>
      <c r="R40" s="91">
        <v>5</v>
      </c>
    </row>
    <row r="41" spans="5:18" ht="12.75">
      <c r="E41" s="87">
        <v>2006</v>
      </c>
      <c r="F41" s="88">
        <v>2006</v>
      </c>
      <c r="G41" s="89">
        <v>0.022020528757633426</v>
      </c>
      <c r="H41" s="89">
        <v>0.04098488122205741</v>
      </c>
      <c r="I41" s="28">
        <v>0.5</v>
      </c>
      <c r="J41" s="90">
        <v>1.8440659415011633</v>
      </c>
      <c r="K41" s="90">
        <v>2.5799636046250325</v>
      </c>
      <c r="L41" s="28">
        <v>6</v>
      </c>
      <c r="M41" s="90">
        <v>5.425249999999999</v>
      </c>
      <c r="N41" s="90">
        <v>4.344444516076212</v>
      </c>
      <c r="O41" s="90">
        <v>20</v>
      </c>
      <c r="P41" s="90">
        <v>1.4728365425148064</v>
      </c>
      <c r="Q41" s="90">
        <v>2.1939435662869244</v>
      </c>
      <c r="R41" s="91">
        <v>5</v>
      </c>
    </row>
    <row r="42" spans="5:18" ht="12.75">
      <c r="E42" s="87">
        <v>2007</v>
      </c>
      <c r="F42" s="88">
        <v>2007</v>
      </c>
      <c r="G42" s="89">
        <v>0.014188995278710675</v>
      </c>
      <c r="H42" s="89">
        <v>0.029619048331509454</v>
      </c>
      <c r="I42" s="28">
        <v>0.5</v>
      </c>
      <c r="J42" s="90">
        <v>1.606052010642207</v>
      </c>
      <c r="K42" s="90">
        <v>2.8579368944246006</v>
      </c>
      <c r="L42" s="28">
        <v>6</v>
      </c>
      <c r="M42" s="90">
        <v>4.776213821128759</v>
      </c>
      <c r="N42" s="90">
        <v>4.2806019139815525</v>
      </c>
      <c r="O42" s="90">
        <v>20</v>
      </c>
      <c r="P42" s="90">
        <v>1.316399841684815</v>
      </c>
      <c r="Q42" s="90">
        <v>2.630293870035609</v>
      </c>
      <c r="R42" s="91">
        <v>5</v>
      </c>
    </row>
    <row r="43" spans="5:18" ht="12.75">
      <c r="E43" s="87">
        <v>2008</v>
      </c>
      <c r="F43" s="88">
        <v>2008</v>
      </c>
      <c r="G43" s="89">
        <v>0.012614285714285715</v>
      </c>
      <c r="H43" s="89">
        <v>0.02086333333333333</v>
      </c>
      <c r="I43" s="28">
        <v>0.5</v>
      </c>
      <c r="J43" s="90">
        <v>1.52</v>
      </c>
      <c r="K43" s="90">
        <v>1.8766666666666667</v>
      </c>
      <c r="L43" s="28">
        <v>6</v>
      </c>
      <c r="M43" s="90">
        <v>3.5985714285714283</v>
      </c>
      <c r="N43" s="90">
        <v>5.53</v>
      </c>
      <c r="O43" s="90">
        <v>20</v>
      </c>
      <c r="P43" s="90">
        <v>1.2357142857142858</v>
      </c>
      <c r="Q43" s="90">
        <v>1.76</v>
      </c>
      <c r="R43" s="91">
        <v>5</v>
      </c>
    </row>
    <row r="44" spans="5:18" ht="12.75">
      <c r="E44" s="87">
        <v>2009</v>
      </c>
      <c r="F44" s="88">
        <v>2009</v>
      </c>
      <c r="G44" s="89">
        <v>0.010199999999999999</v>
      </c>
      <c r="H44" s="89">
        <v>0.016</v>
      </c>
      <c r="I44" s="28">
        <v>0.5</v>
      </c>
      <c r="J44" s="90">
        <v>0.925</v>
      </c>
      <c r="K44" s="90">
        <v>0.6285714285714287</v>
      </c>
      <c r="L44" s="28">
        <v>6</v>
      </c>
      <c r="M44" s="90">
        <v>3.55</v>
      </c>
      <c r="N44" s="90">
        <v>5.485714285714286</v>
      </c>
      <c r="O44" s="90">
        <v>20</v>
      </c>
      <c r="P44" s="90">
        <v>0.6375</v>
      </c>
      <c r="Q44" s="90">
        <v>0.7285714285714285</v>
      </c>
      <c r="R44" s="91">
        <v>5</v>
      </c>
    </row>
    <row r="45" spans="5:18" ht="12.75">
      <c r="E45" s="87">
        <v>2010</v>
      </c>
      <c r="F45" s="88">
        <v>2010</v>
      </c>
      <c r="G45" s="89">
        <v>0.008751041666666666</v>
      </c>
      <c r="H45" s="89">
        <v>0.015857142857142854</v>
      </c>
      <c r="I45" s="28">
        <v>0.5</v>
      </c>
      <c r="J45" s="90">
        <v>0.7357589348478458</v>
      </c>
      <c r="K45" s="90">
        <v>0.8</v>
      </c>
      <c r="L45" s="28">
        <v>6</v>
      </c>
      <c r="M45" s="90">
        <v>2.6871466420388708</v>
      </c>
      <c r="N45" s="90">
        <v>4.5285714285714285</v>
      </c>
      <c r="O45" s="90">
        <v>20</v>
      </c>
      <c r="P45" s="90">
        <v>0.49906915538296714</v>
      </c>
      <c r="Q45" s="90">
        <v>0.6142857142857144</v>
      </c>
      <c r="R45" s="91">
        <v>5</v>
      </c>
    </row>
    <row r="46" spans="5:18" ht="12.75">
      <c r="E46" s="87">
        <v>2011</v>
      </c>
      <c r="F46" s="88">
        <v>2011</v>
      </c>
      <c r="G46" s="89">
        <v>0.008171666666666666</v>
      </c>
      <c r="H46" s="89">
        <v>0.012333333333333333</v>
      </c>
      <c r="I46" s="28">
        <v>0.5</v>
      </c>
      <c r="J46" s="90">
        <v>0.795</v>
      </c>
      <c r="K46" s="90">
        <v>0.8</v>
      </c>
      <c r="L46" s="28">
        <v>6</v>
      </c>
      <c r="M46" s="90">
        <v>3.375</v>
      </c>
      <c r="N46" s="90">
        <v>3.216666666666667</v>
      </c>
      <c r="O46" s="90">
        <v>20</v>
      </c>
      <c r="P46" s="90">
        <v>0.4916666666666667</v>
      </c>
      <c r="Q46" s="90">
        <v>0.41</v>
      </c>
      <c r="R46" s="91">
        <v>5</v>
      </c>
    </row>
    <row r="47" spans="5:18" ht="12.75">
      <c r="E47" s="92">
        <v>2012</v>
      </c>
      <c r="F47" s="93">
        <v>2012</v>
      </c>
      <c r="G47" s="94">
        <v>0.009</v>
      </c>
      <c r="H47" s="94">
        <v>0.014</v>
      </c>
      <c r="I47" s="95">
        <v>0.5</v>
      </c>
      <c r="J47" s="96">
        <v>1</v>
      </c>
      <c r="K47" s="96">
        <v>1.1</v>
      </c>
      <c r="L47" s="95">
        <v>6</v>
      </c>
      <c r="M47" s="96">
        <v>4.3</v>
      </c>
      <c r="N47" s="96">
        <v>3.4</v>
      </c>
      <c r="O47" s="96">
        <v>20</v>
      </c>
      <c r="P47" s="96">
        <v>0.7</v>
      </c>
      <c r="Q47" s="96">
        <v>0.6</v>
      </c>
      <c r="R47" s="97">
        <v>5</v>
      </c>
    </row>
  </sheetData>
  <sheetProtection/>
  <mergeCells count="29">
    <mergeCell ref="AU4:AW4"/>
    <mergeCell ref="AT34:AW34"/>
    <mergeCell ref="AH34:AK34"/>
    <mergeCell ref="AM4:AO4"/>
    <mergeCell ref="AQ4:AS4"/>
    <mergeCell ref="AP34:AS34"/>
    <mergeCell ref="AL34:AO34"/>
    <mergeCell ref="W4:Y4"/>
    <mergeCell ref="AA4:AC4"/>
    <mergeCell ref="AI4:AK4"/>
    <mergeCell ref="AE4:AG4"/>
    <mergeCell ref="G4:I4"/>
    <mergeCell ref="K4:M4"/>
    <mergeCell ref="O4:Q4"/>
    <mergeCell ref="S4:U4"/>
    <mergeCell ref="A5:A7"/>
    <mergeCell ref="A8:A9"/>
    <mergeCell ref="A10:A12"/>
    <mergeCell ref="J34:M34"/>
    <mergeCell ref="A26:A28"/>
    <mergeCell ref="A21:A25"/>
    <mergeCell ref="A16:A17"/>
    <mergeCell ref="F34:I34"/>
    <mergeCell ref="N34:Q34"/>
    <mergeCell ref="R34:U34"/>
    <mergeCell ref="V34:Y34"/>
    <mergeCell ref="A14:A15"/>
    <mergeCell ref="Z34:AC34"/>
    <mergeCell ref="AD34:AG34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2010-10-19T11:41:33Z</cp:lastPrinted>
  <dcterms:created xsi:type="dcterms:W3CDTF">1996-11-05T10:16:36Z</dcterms:created>
  <dcterms:modified xsi:type="dcterms:W3CDTF">2013-07-03T10:57:32Z</dcterms:modified>
  <cp:category/>
  <cp:version/>
  <cp:contentType/>
  <cp:contentStatus/>
</cp:coreProperties>
</file>