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645" windowWidth="9570" windowHeight="12735" activeTab="1"/>
  </bookViews>
  <sheets>
    <sheet name="tendenze_medie_02_13" sheetId="1" r:id="rId1"/>
    <sheet name="trend_medie_02_1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<sst xmlns="http://schemas.openxmlformats.org/spreadsheetml/2006/main" count="208" uniqueCount="86">
  <si>
    <t>-</t>
  </si>
  <si>
    <t>Tipologia stazione</t>
  </si>
  <si>
    <t>TU</t>
  </si>
  <si>
    <t>BU</t>
  </si>
  <si>
    <t>Belluno</t>
  </si>
  <si>
    <t>BL_città</t>
  </si>
  <si>
    <t>Conegliano</t>
  </si>
  <si>
    <t>Feltre</t>
  </si>
  <si>
    <t>Padova</t>
  </si>
  <si>
    <t>PD_Arcella</t>
  </si>
  <si>
    <t xml:space="preserve">PD_Mandria </t>
  </si>
  <si>
    <t>Rovigo</t>
  </si>
  <si>
    <t>RO_Centro</t>
  </si>
  <si>
    <t>Treviso</t>
  </si>
  <si>
    <t>TV_Via Lancieri</t>
  </si>
  <si>
    <t>Venezia</t>
  </si>
  <si>
    <t xml:space="preserve">VE_Parco Bissuola </t>
  </si>
  <si>
    <t xml:space="preserve">VE_Via Circonvallazione </t>
  </si>
  <si>
    <t>Verona</t>
  </si>
  <si>
    <t>Vicenza</t>
  </si>
  <si>
    <t>VI_Quartiere Italia</t>
  </si>
  <si>
    <t>Chiampo</t>
  </si>
  <si>
    <t>IU</t>
  </si>
  <si>
    <t>Comune</t>
  </si>
  <si>
    <t>VR_Borgo Milano</t>
  </si>
  <si>
    <t>Provincia</t>
  </si>
  <si>
    <t>Stazione di monitoraggio</t>
  </si>
  <si>
    <t>BR</t>
  </si>
  <si>
    <t>Codice identificativo stazione</t>
  </si>
  <si>
    <t>VI_San Felice</t>
  </si>
  <si>
    <t>IT1594A</t>
  </si>
  <si>
    <t>IT1619A</t>
  </si>
  <si>
    <t>IT1880A</t>
  </si>
  <si>
    <t>IT1453A</t>
  </si>
  <si>
    <t>IT1215A</t>
  </si>
  <si>
    <t>IT1328A</t>
  </si>
  <si>
    <t>IT1590A</t>
  </si>
  <si>
    <t>IT0963A</t>
  </si>
  <si>
    <t>IT0444A</t>
  </si>
  <si>
    <t>IT1336A</t>
  </si>
  <si>
    <t>IT1833A</t>
  </si>
  <si>
    <t>IT1177A</t>
  </si>
  <si>
    <t>IT1838A</t>
  </si>
  <si>
    <t>S.Giustina in Colle</t>
  </si>
  <si>
    <t>Falcade</t>
  </si>
  <si>
    <t>Passo Valles</t>
  </si>
  <si>
    <t>IT1864A</t>
  </si>
  <si>
    <t>Schio</t>
  </si>
  <si>
    <t>IT0663A</t>
  </si>
  <si>
    <t>VE_Via Fratelli Bandiera</t>
  </si>
  <si>
    <t>IT0443A</t>
  </si>
  <si>
    <t>BL</t>
  </si>
  <si>
    <t>PD</t>
  </si>
  <si>
    <t>VE</t>
  </si>
  <si>
    <t>VI</t>
  </si>
  <si>
    <t>TV</t>
  </si>
  <si>
    <t>RO</t>
  </si>
  <si>
    <t>VR</t>
  </si>
  <si>
    <t>Stazioni di background</t>
  </si>
  <si>
    <t>N. stazioni di background</t>
  </si>
  <si>
    <t>Stazioni di traffico/industriali</t>
  </si>
  <si>
    <t>TU/TU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</si>
  <si>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2002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</si>
  <si>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2003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</si>
  <si>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2004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</si>
  <si>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2005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</si>
  <si>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2006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</si>
  <si>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2007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</si>
  <si>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2008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</si>
  <si>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2009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</si>
  <si>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2010</t>
    </r>
  </si>
  <si>
    <t>N. stazioni di traffico/industriali</t>
  </si>
  <si>
    <r>
      <t>Benzene (C</t>
    </r>
    <r>
      <rPr>
        <b/>
        <vertAlign val="subscript"/>
        <sz val="12"/>
        <rFont val="Arial"/>
        <family val="2"/>
      </rPr>
      <t>6</t>
    </r>
    <r>
      <rPr>
        <b/>
        <sz val="12"/>
        <rFont val="Arial"/>
        <family val="2"/>
      </rPr>
      <t>H</t>
    </r>
    <r>
      <rPr>
        <b/>
        <vertAlign val="subscript"/>
        <sz val="12"/>
        <rFont val="Arial"/>
        <family val="2"/>
      </rPr>
      <t>6</t>
    </r>
    <r>
      <rPr>
        <b/>
        <sz val="12"/>
        <rFont val="Arial"/>
        <family val="2"/>
      </rPr>
      <t>)</t>
    </r>
  </si>
  <si>
    <t>S.Donà di Piave</t>
  </si>
  <si>
    <t>Area Feltrina</t>
  </si>
  <si>
    <t>BS</t>
  </si>
  <si>
    <t>IT1862A</t>
  </si>
  <si>
    <t xml:space="preserve">VE_Via Tagliamento </t>
  </si>
  <si>
    <t>IT1222A</t>
  </si>
  <si>
    <t>San Donà di Piave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</si>
  <si>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2011</t>
    </r>
  </si>
  <si>
    <t>Valore limite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</si>
  <si>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2012</t>
    </r>
  </si>
  <si>
    <t>Pieve d'Alpago</t>
  </si>
  <si>
    <t>IT1790A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</si>
  <si>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2013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</si>
</sst>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3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Symbol"/>
      <family val="1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b/>
      <sz val="11.5"/>
      <color indexed="8"/>
      <name val="Arial"/>
      <family val="2"/>
    </font>
    <font>
      <b/>
      <vertAlign val="superscript"/>
      <sz val="11.5"/>
      <color indexed="8"/>
      <name val="Arial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0.5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44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3" fillId="0" borderId="10" xfId="44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190" fontId="3" fillId="0" borderId="10" xfId="0" applyNumberFormat="1" applyFont="1" applyBorder="1" applyAlignment="1">
      <alignment horizontal="center"/>
    </xf>
    <xf numFmtId="190" fontId="3" fillId="0" borderId="10" xfId="0" applyNumberFormat="1" applyFont="1" applyFill="1" applyBorder="1" applyAlignment="1">
      <alignment horizontal="center"/>
    </xf>
    <xf numFmtId="190" fontId="3" fillId="24" borderId="10" xfId="0" applyNumberFormat="1" applyFont="1" applyFill="1" applyBorder="1" applyAlignment="1">
      <alignment horizontal="center"/>
    </xf>
    <xf numFmtId="190" fontId="3" fillId="0" borderId="10" xfId="0" applyNumberFormat="1" applyFont="1" applyFill="1" applyBorder="1" applyAlignment="1">
      <alignment horizontal="center"/>
    </xf>
    <xf numFmtId="190" fontId="3" fillId="0" borderId="10" xfId="44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90" fontId="3" fillId="0" borderId="11" xfId="0" applyNumberFormat="1" applyFont="1" applyFill="1" applyBorder="1" applyAlignment="1">
      <alignment horizontal="center"/>
    </xf>
    <xf numFmtId="190" fontId="3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6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16" borderId="10" xfId="0" applyFont="1" applyFill="1" applyBorder="1" applyAlignment="1">
      <alignment/>
    </xf>
    <xf numFmtId="0" fontId="3" fillId="16" borderId="10" xfId="0" applyFont="1" applyFill="1" applyBorder="1" applyAlignment="1">
      <alignment horizontal="center"/>
    </xf>
    <xf numFmtId="190" fontId="2" fillId="16" borderId="10" xfId="0" applyNumberFormat="1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90" fontId="0" fillId="0" borderId="10" xfId="0" applyNumberForma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benzene (C</a:t>
            </a:r>
            <a:r>
              <a:rPr lang="en-US" cap="none" sz="15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  <a:r>
              <a:rPr lang="en-US" cap="none" sz="15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- Periodo 2002-2013
Stazioni di traffico/industriali e background (fondo)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3775"/>
          <c:w val="0.955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tendenze_medie_02_13!$A$16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tendenze_medie_02_13!$F$29:$Q$29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tendenze_medie_02_13!$F$16:$Q$16</c:f>
              <c:numCache>
                <c:ptCount val="12"/>
                <c:pt idx="0">
                  <c:v>2.1256944444444446</c:v>
                </c:pt>
                <c:pt idx="1">
                  <c:v>2.28</c:v>
                </c:pt>
                <c:pt idx="2">
                  <c:v>2.6290688589627442</c:v>
                </c:pt>
                <c:pt idx="3">
                  <c:v>2.5142857142857147</c:v>
                </c:pt>
                <c:pt idx="4">
                  <c:v>2.3857142857142857</c:v>
                </c:pt>
                <c:pt idx="5">
                  <c:v>1.9142857142857141</c:v>
                </c:pt>
                <c:pt idx="6">
                  <c:v>1.4000000000000001</c:v>
                </c:pt>
                <c:pt idx="7">
                  <c:v>1.4285714285714286</c:v>
                </c:pt>
                <c:pt idx="8">
                  <c:v>1.2111111111111112</c:v>
                </c:pt>
                <c:pt idx="9">
                  <c:v>1.625</c:v>
                </c:pt>
                <c:pt idx="10">
                  <c:v>1.9666666666666668</c:v>
                </c:pt>
                <c:pt idx="11">
                  <c:v>1.7166666666666666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tendenze_medie_02_13!$A$26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tendenze_medie_02_13!$F$29:$Q$29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tendenze_medie_02_13!$F$26:$Q$26</c:f>
              <c:numCache>
                <c:ptCount val="12"/>
                <c:pt idx="0">
                  <c:v>4.920180549835425</c:v>
                </c:pt>
                <c:pt idx="1">
                  <c:v>4.494623669038139</c:v>
                </c:pt>
                <c:pt idx="2">
                  <c:v>3.85</c:v>
                </c:pt>
                <c:pt idx="3">
                  <c:v>3.5</c:v>
                </c:pt>
                <c:pt idx="4">
                  <c:v>3.6</c:v>
                </c:pt>
                <c:pt idx="5">
                  <c:v>2.8666666666666667</c:v>
                </c:pt>
                <c:pt idx="6">
                  <c:v>1.6</c:v>
                </c:pt>
                <c:pt idx="7">
                  <c:v>1.8</c:v>
                </c:pt>
                <c:pt idx="8">
                  <c:v>1.5</c:v>
                </c:pt>
                <c:pt idx="9">
                  <c:v>1.3800000000000001</c:v>
                </c:pt>
                <c:pt idx="10">
                  <c:v>1.275</c:v>
                </c:pt>
                <c:pt idx="11">
                  <c:v>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tendenze_medie_02_13!$A$28</c:f>
              <c:strCache>
                <c:ptCount val="1"/>
                <c:pt idx="0">
                  <c:v>Valore limite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tendenze_medie_02_13!$F$29:$Q$29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tendenze_medie_02_13!$F$28:$Q$28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marker val="1"/>
        <c:axId val="55982214"/>
        <c:axId val="34077879"/>
      </c:lineChart>
      <c:catAx>
        <c:axId val="55982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77879"/>
        <c:crosses val="autoZero"/>
        <c:auto val="1"/>
        <c:lblOffset val="100"/>
        <c:tickLblSkip val="1"/>
        <c:noMultiLvlLbl val="0"/>
      </c:catAx>
      <c:valAx>
        <c:axId val="34077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221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975"/>
          <c:y val="0.94125"/>
          <c:w val="0.728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Chart 1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USPRIA\relaz_reg_aria\Relazione%20regionale_2012\indicatori_2012%20da%20dati%20dap_UFFICI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2, NO2, CO, O3"/>
      <sheetName val="PM10, C6H6, B(a)P"/>
      <sheetName val="Pb, As, Ni, Cd, Hg"/>
    </sheetNames>
    <sheetDataSet>
      <sheetData sheetId="1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86</v>
          </cell>
          <cell r="G3">
            <v>39</v>
          </cell>
          <cell r="H3">
            <v>356</v>
          </cell>
          <cell r="I3" t="str">
            <v>A</v>
          </cell>
          <cell r="J3" t="str">
            <v>-</v>
          </cell>
          <cell r="K3" t="str">
            <v> -</v>
          </cell>
          <cell r="L3" t="str">
            <v> -</v>
          </cell>
          <cell r="M3">
            <v>4.7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>
            <v>91</v>
          </cell>
          <cell r="G4">
            <v>40</v>
          </cell>
          <cell r="H4">
            <v>339</v>
          </cell>
          <cell r="I4" t="str">
            <v>A</v>
          </cell>
          <cell r="J4">
            <v>32</v>
          </cell>
          <cell r="K4">
            <v>363</v>
          </cell>
          <cell r="L4" t="str">
            <v>G</v>
          </cell>
          <cell r="M4">
            <v>1.8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82</v>
          </cell>
          <cell r="G5">
            <v>39</v>
          </cell>
          <cell r="H5">
            <v>351</v>
          </cell>
          <cell r="I5" t="str">
            <v>A</v>
          </cell>
          <cell r="J5" t="str">
            <v> -</v>
          </cell>
          <cell r="K5" t="str">
            <v> -</v>
          </cell>
          <cell r="L5" t="str">
            <v> -</v>
          </cell>
          <cell r="M5" t="str">
            <v>-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BU</v>
          </cell>
          <cell r="F6">
            <v>80</v>
          </cell>
          <cell r="G6">
            <v>38</v>
          </cell>
          <cell r="H6">
            <v>342</v>
          </cell>
          <cell r="I6" t="str">
            <v>A</v>
          </cell>
          <cell r="J6">
            <v>29</v>
          </cell>
          <cell r="K6">
            <v>337</v>
          </cell>
          <cell r="L6" t="str">
            <v>A</v>
          </cell>
          <cell r="M6" t="str">
            <v>-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BU</v>
          </cell>
          <cell r="F7">
            <v>86</v>
          </cell>
          <cell r="G7">
            <v>38</v>
          </cell>
          <cell r="H7">
            <v>350</v>
          </cell>
          <cell r="I7" t="str">
            <v>A</v>
          </cell>
          <cell r="J7">
            <v>28</v>
          </cell>
          <cell r="K7">
            <v>350</v>
          </cell>
          <cell r="L7" t="str">
            <v>A</v>
          </cell>
          <cell r="M7" t="str">
            <v>-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>
            <v>54</v>
          </cell>
          <cell r="G8">
            <v>31</v>
          </cell>
          <cell r="I8" t="str">
            <v>A</v>
          </cell>
          <cell r="J8" t="str">
            <v> -</v>
          </cell>
          <cell r="K8" t="str">
            <v> -</v>
          </cell>
          <cell r="L8" t="str">
            <v> -</v>
          </cell>
          <cell r="M8" t="str">
            <v>-</v>
          </cell>
        </row>
        <row r="9">
          <cell r="A9" t="str">
            <v>IT1871A</v>
          </cell>
          <cell r="B9" t="str">
            <v>PdV I</v>
          </cell>
          <cell r="C9" t="str">
            <v>Este</v>
          </cell>
          <cell r="D9" t="str">
            <v>Este</v>
          </cell>
          <cell r="E9" t="str">
            <v>IS</v>
          </cell>
          <cell r="F9">
            <v>59</v>
          </cell>
          <cell r="G9">
            <v>29</v>
          </cell>
          <cell r="I9" t="str">
            <v>A</v>
          </cell>
          <cell r="J9" t="str">
            <v> -</v>
          </cell>
          <cell r="K9" t="str">
            <v> -</v>
          </cell>
          <cell r="L9" t="str">
            <v> -</v>
          </cell>
          <cell r="M9" t="str">
            <v>-</v>
          </cell>
        </row>
        <row r="10">
          <cell r="A10" t="str">
            <v>IT1872A</v>
          </cell>
          <cell r="B10" t="str">
            <v>altro</v>
          </cell>
          <cell r="C10" t="str">
            <v>Monselice</v>
          </cell>
          <cell r="D10" t="str">
            <v>Monselice</v>
          </cell>
          <cell r="E10" t="str">
            <v>IU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A</v>
          </cell>
          <cell r="J10" t="str">
            <v>(16)</v>
          </cell>
          <cell r="K10" t="str">
            <v>(261)</v>
          </cell>
          <cell r="L10" t="str">
            <v>A</v>
          </cell>
          <cell r="M10" t="str">
            <v>-</v>
          </cell>
        </row>
        <row r="11">
          <cell r="A11" t="str">
            <v>IT2071A</v>
          </cell>
          <cell r="B11" t="str">
            <v>PdV D</v>
          </cell>
          <cell r="C11" t="str">
            <v>S.Giustina in Colle</v>
          </cell>
          <cell r="D11" t="str">
            <v>S.Giustina in C.</v>
          </cell>
          <cell r="E11" t="str">
            <v>BR</v>
          </cell>
          <cell r="F11">
            <v>83</v>
          </cell>
          <cell r="G11">
            <v>39</v>
          </cell>
          <cell r="H11">
            <v>328</v>
          </cell>
          <cell r="I11" t="str">
            <v>G</v>
          </cell>
          <cell r="J11" t="str">
            <v> -</v>
          </cell>
          <cell r="K11" t="str">
            <v> -</v>
          </cell>
          <cell r="L11" t="str">
            <v> -</v>
          </cell>
          <cell r="M11" t="str">
            <v>-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104</v>
          </cell>
          <cell r="G12">
            <v>41</v>
          </cell>
          <cell r="H12">
            <v>354</v>
          </cell>
          <cell r="I12" t="str">
            <v>A</v>
          </cell>
          <cell r="J12" t="str">
            <v>-</v>
          </cell>
          <cell r="K12" t="str">
            <v>-</v>
          </cell>
          <cell r="L12" t="str">
            <v>-</v>
          </cell>
          <cell r="M12">
            <v>1.8</v>
          </cell>
        </row>
        <row r="13">
          <cell r="A13" t="str">
            <v>IT1343A</v>
          </cell>
          <cell r="B13" t="str">
            <v>PdV D</v>
          </cell>
          <cell r="C13" t="str">
            <v>VR_Cason</v>
          </cell>
          <cell r="D13" t="str">
            <v>Verona</v>
          </cell>
          <cell r="E13" t="str">
            <v>BS</v>
          </cell>
          <cell r="F13">
            <v>50</v>
          </cell>
          <cell r="G13">
            <v>31</v>
          </cell>
          <cell r="H13">
            <v>360</v>
          </cell>
          <cell r="I13" t="str">
            <v>A</v>
          </cell>
          <cell r="J13">
            <v>24</v>
          </cell>
          <cell r="K13">
            <v>340</v>
          </cell>
          <cell r="L13" t="str">
            <v>-</v>
          </cell>
          <cell r="M13">
            <v>1.3</v>
          </cell>
        </row>
        <row r="14">
          <cell r="A14" t="str">
            <v>IT1337A</v>
          </cell>
          <cell r="B14" t="str">
            <v>altro</v>
          </cell>
          <cell r="C14" t="str">
            <v>VR_San Giacomo</v>
          </cell>
          <cell r="D14" t="str">
            <v>Verona</v>
          </cell>
          <cell r="E14" t="str">
            <v>TU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>
            <v>1.7</v>
          </cell>
        </row>
        <row r="15">
          <cell r="A15" t="str">
            <v>IT1345A</v>
          </cell>
          <cell r="B15" t="str">
            <v>altro</v>
          </cell>
          <cell r="C15" t="str">
            <v>VR_Zai</v>
          </cell>
          <cell r="D15" t="str">
            <v>Verona</v>
          </cell>
          <cell r="E15" t="str">
            <v>TU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>
            <v>1.8</v>
          </cell>
        </row>
        <row r="16">
          <cell r="A16" t="str">
            <v>IT1468A</v>
          </cell>
          <cell r="B16" t="str">
            <v>altro</v>
          </cell>
          <cell r="C16" t="str">
            <v>VR_Piazza Bernardi</v>
          </cell>
          <cell r="D16" t="str">
            <v>Verona</v>
          </cell>
          <cell r="E16" t="str">
            <v>BU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>
            <v>1.6</v>
          </cell>
        </row>
        <row r="17">
          <cell r="A17" t="str">
            <v>IT1535A</v>
          </cell>
          <cell r="B17" t="str">
            <v>PdV D</v>
          </cell>
          <cell r="C17" t="str">
            <v>Legnago</v>
          </cell>
          <cell r="D17" t="str">
            <v>Legnago</v>
          </cell>
          <cell r="E17" t="str">
            <v>BU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>
            <v>1.5</v>
          </cell>
        </row>
        <row r="18">
          <cell r="A18" t="str">
            <v>IT1340A</v>
          </cell>
          <cell r="B18" t="str">
            <v>PdV D</v>
          </cell>
          <cell r="C18" t="str">
            <v>San Bonifacio</v>
          </cell>
          <cell r="D18" t="str">
            <v>San Bonifacio</v>
          </cell>
          <cell r="E18" t="str">
            <v>BU</v>
          </cell>
          <cell r="F18">
            <v>94</v>
          </cell>
          <cell r="G18">
            <v>41</v>
          </cell>
          <cell r="H18">
            <v>341</v>
          </cell>
          <cell r="I18" t="str">
            <v>A</v>
          </cell>
          <cell r="J18" t="str">
            <v>-</v>
          </cell>
          <cell r="K18" t="str">
            <v>-</v>
          </cell>
          <cell r="L18" t="str">
            <v>-</v>
          </cell>
          <cell r="M18">
            <v>1.7</v>
          </cell>
        </row>
        <row r="19">
          <cell r="A19" t="str">
            <v>IT1848A</v>
          </cell>
          <cell r="B19" t="str">
            <v>PdV D</v>
          </cell>
          <cell r="C19" t="str">
            <v>Boscochiesanuova</v>
          </cell>
          <cell r="D19" t="str">
            <v>Boscochiesanuova</v>
          </cell>
          <cell r="E19" t="str">
            <v>BR</v>
          </cell>
          <cell r="F19">
            <v>16</v>
          </cell>
          <cell r="G19">
            <v>22</v>
          </cell>
          <cell r="H19">
            <v>358</v>
          </cell>
          <cell r="I19" t="str">
            <v>A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 t="str">
            <v>IT1215A</v>
          </cell>
          <cell r="B20" t="str">
            <v>PdV D</v>
          </cell>
          <cell r="C20" t="str">
            <v>RO_Centro</v>
          </cell>
          <cell r="D20" t="str">
            <v>Rovigo</v>
          </cell>
          <cell r="E20" t="str">
            <v>TU</v>
          </cell>
          <cell r="F20">
            <v>91</v>
          </cell>
          <cell r="G20">
            <v>42</v>
          </cell>
          <cell r="H20">
            <v>346</v>
          </cell>
          <cell r="I20" t="str">
            <v>automatico</v>
          </cell>
          <cell r="J20">
            <v>29.2</v>
          </cell>
          <cell r="K20">
            <v>340</v>
          </cell>
          <cell r="L20" t="str">
            <v>gravimetrico</v>
          </cell>
          <cell r="M20">
            <v>1</v>
          </cell>
        </row>
        <row r="21">
          <cell r="A21" t="str">
            <v>IT1214A</v>
          </cell>
          <cell r="B21" t="str">
            <v>PdV D</v>
          </cell>
          <cell r="C21" t="str">
            <v>RO_Borsea</v>
          </cell>
          <cell r="D21" t="str">
            <v>Rovigo</v>
          </cell>
          <cell r="E21" t="str">
            <v>BU</v>
          </cell>
          <cell r="F21">
            <v>86</v>
          </cell>
          <cell r="G21">
            <v>38</v>
          </cell>
          <cell r="H21">
            <v>361</v>
          </cell>
          <cell r="I21" t="str">
            <v>gravimetrico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2">
          <cell r="A22" t="str">
            <v>IT1212A</v>
          </cell>
          <cell r="B22" t="str">
            <v>PdV D</v>
          </cell>
          <cell r="C22" t="str">
            <v>Porto Tolle</v>
          </cell>
          <cell r="D22" t="str">
            <v>Porto Tolle </v>
          </cell>
          <cell r="E22" t="str">
            <v>BR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19.3
</v>
          </cell>
          <cell r="K22" t="str">
            <v>339
</v>
          </cell>
          <cell r="L22" t="str">
            <v>OPSIS</v>
          </cell>
          <cell r="M22" t="str">
            <v>-</v>
          </cell>
        </row>
        <row r="23">
          <cell r="A23" t="str">
            <v>IT2072A</v>
          </cell>
          <cell r="B23" t="str">
            <v>PdV D</v>
          </cell>
          <cell r="C23" t="str">
            <v>Badia Polesine - Villafora</v>
          </cell>
          <cell r="D23" t="str">
            <v>Badia Polesine</v>
          </cell>
          <cell r="E23" t="str">
            <v>BR</v>
          </cell>
          <cell r="F23">
            <v>84</v>
          </cell>
          <cell r="G23">
            <v>38</v>
          </cell>
          <cell r="H23">
            <v>345</v>
          </cell>
          <cell r="I23" t="str">
            <v>gravimetrico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 t="str">
            <v>IT1594A</v>
          </cell>
          <cell r="B24" t="str">
            <v>PdV D</v>
          </cell>
          <cell r="C24" t="str">
            <v>BL_città</v>
          </cell>
          <cell r="D24" t="str">
            <v>Belluno</v>
          </cell>
          <cell r="E24" t="str">
            <v>BU</v>
          </cell>
          <cell r="F24">
            <v>12</v>
          </cell>
          <cell r="G24">
            <v>20</v>
          </cell>
          <cell r="H24">
            <v>358</v>
          </cell>
          <cell r="I24" t="str">
            <v>assorbimento beta</v>
          </cell>
          <cell r="J24">
            <v>16</v>
          </cell>
          <cell r="K24">
            <v>362</v>
          </cell>
          <cell r="L24" t="str">
            <v>gravimetrico</v>
          </cell>
          <cell r="M24" t="str">
            <v>-</v>
          </cell>
        </row>
        <row r="25">
          <cell r="A25" t="str">
            <v>IT1619A</v>
          </cell>
          <cell r="B25" t="str">
            <v>PdV D</v>
          </cell>
          <cell r="C25" t="str">
            <v>Area Feltrina</v>
          </cell>
          <cell r="D25" t="str">
            <v>Feltre</v>
          </cell>
          <cell r="E25" t="str">
            <v>BU</v>
          </cell>
          <cell r="F25">
            <v>44</v>
          </cell>
          <cell r="G25">
            <v>29</v>
          </cell>
          <cell r="H25">
            <v>357</v>
          </cell>
          <cell r="I25" t="str">
            <v>assorbimento beta</v>
          </cell>
          <cell r="J25">
            <v>23</v>
          </cell>
          <cell r="K25">
            <v>356</v>
          </cell>
          <cell r="L25" t="str">
            <v>gravimetrico</v>
          </cell>
          <cell r="M25">
            <v>2.5</v>
          </cell>
        </row>
        <row r="26">
          <cell r="A26" t="str">
            <v>IT1790A</v>
          </cell>
          <cell r="B26" t="str">
            <v>PdV D</v>
          </cell>
          <cell r="C26" t="str">
            <v>Pieve d'Alpago</v>
          </cell>
          <cell r="D26" t="str">
            <v>Pieve d'Alpago</v>
          </cell>
          <cell r="E26" t="str">
            <v>BS</v>
          </cell>
          <cell r="F26">
            <v>1</v>
          </cell>
          <cell r="G26">
            <v>15</v>
          </cell>
          <cell r="H26">
            <v>360</v>
          </cell>
          <cell r="I26" t="str">
            <v>assorbimento beta</v>
          </cell>
          <cell r="J26" t="str">
            <v>-</v>
          </cell>
          <cell r="K26" t="str">
            <v>-</v>
          </cell>
          <cell r="M26">
            <v>3</v>
          </cell>
        </row>
        <row r="27">
          <cell r="A27" t="str">
            <v>IT1590A</v>
          </cell>
          <cell r="B27" t="str">
            <v>PdV D</v>
          </cell>
          <cell r="C27" t="str">
            <v>TV_Via Lancieri</v>
          </cell>
          <cell r="D27" t="str">
            <v>Treviso</v>
          </cell>
          <cell r="E27" t="str">
            <v>BU</v>
          </cell>
          <cell r="F27">
            <v>88</v>
          </cell>
          <cell r="G27">
            <v>36.940934065934066</v>
          </cell>
          <cell r="H27">
            <v>364</v>
          </cell>
          <cell r="I27" t="str">
            <v>A</v>
          </cell>
          <cell r="J27">
            <v>27.036931818181817</v>
          </cell>
          <cell r="K27">
            <v>352</v>
          </cell>
          <cell r="L27" t="str">
            <v>A</v>
          </cell>
          <cell r="M27">
            <v>1.5</v>
          </cell>
        </row>
        <row r="28">
          <cell r="A28" t="str">
            <v>IT1328A</v>
          </cell>
          <cell r="B28" t="str">
            <v>PdV D</v>
          </cell>
          <cell r="C28" t="str">
            <v>Conegliano</v>
          </cell>
          <cell r="D28" t="str">
            <v>Conegliano</v>
          </cell>
          <cell r="E28" t="str">
            <v>BU</v>
          </cell>
          <cell r="F28">
            <v>32</v>
          </cell>
          <cell r="G28">
            <v>26.577683615819208</v>
          </cell>
          <cell r="H28">
            <v>354</v>
          </cell>
          <cell r="I28" t="str">
            <v>A</v>
          </cell>
          <cell r="J28">
            <v>22.68271954674221</v>
          </cell>
          <cell r="K28">
            <v>353</v>
          </cell>
          <cell r="L28" t="str">
            <v>G</v>
          </cell>
          <cell r="M28">
            <v>2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>
            <v>85</v>
          </cell>
          <cell r="G29">
            <v>35.515068493150686</v>
          </cell>
          <cell r="H29">
            <v>365</v>
          </cell>
          <cell r="I29" t="str">
            <v>A</v>
          </cell>
          <cell r="J29">
            <v>27.54913294797688</v>
          </cell>
          <cell r="K29">
            <v>346</v>
          </cell>
          <cell r="L29" t="str">
            <v>G</v>
          </cell>
          <cell r="M29" t="str">
            <v>-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86</v>
          </cell>
          <cell r="G30">
            <v>39</v>
          </cell>
          <cell r="H30">
            <v>356</v>
          </cell>
          <cell r="I30" t="str">
            <v>G</v>
          </cell>
          <cell r="J30" t="str">
            <v>-</v>
          </cell>
          <cell r="K30" t="str">
            <v>-</v>
          </cell>
          <cell r="L30" t="str">
            <v>-</v>
          </cell>
          <cell r="M30">
            <v>1.6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>
            <v>114</v>
          </cell>
          <cell r="G31">
            <v>44</v>
          </cell>
          <cell r="H31">
            <v>359</v>
          </cell>
          <cell r="I31" t="str">
            <v>A</v>
          </cell>
          <cell r="J31">
            <v>28</v>
          </cell>
          <cell r="K31">
            <v>353</v>
          </cell>
          <cell r="L31" t="str">
            <v>G</v>
          </cell>
          <cell r="M31" t="str">
            <v>-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>
            <v>84</v>
          </cell>
          <cell r="G32">
            <v>40</v>
          </cell>
          <cell r="H32">
            <v>332</v>
          </cell>
          <cell r="I32" t="str">
            <v>G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>
            <v>0.7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>
            <v>21</v>
          </cell>
          <cell r="K35">
            <v>344</v>
          </cell>
          <cell r="L35" t="str">
            <v>A</v>
          </cell>
          <cell r="M35" t="str">
            <v>-</v>
          </cell>
        </row>
        <row r="36">
          <cell r="A36" t="str">
            <v>IT1172A</v>
          </cell>
          <cell r="B36" t="str">
            <v>PdV I</v>
          </cell>
          <cell r="C36" t="str">
            <v>Montebello Nord</v>
          </cell>
          <cell r="D36" t="str">
            <v>Montebello Nord</v>
          </cell>
          <cell r="E36" t="str">
            <v>IS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>
            <v>29</v>
          </cell>
          <cell r="G37">
            <v>28</v>
          </cell>
          <cell r="H37">
            <v>361</v>
          </cell>
          <cell r="I37" t="str">
            <v>G</v>
          </cell>
          <cell r="J37" t="str">
            <v>-</v>
          </cell>
          <cell r="K37" t="str">
            <v>-</v>
          </cell>
          <cell r="L37" t="str">
            <v>-</v>
          </cell>
          <cell r="M37">
            <v>1.4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76</v>
          </cell>
          <cell r="G38">
            <v>36</v>
          </cell>
          <cell r="H38">
            <v>360</v>
          </cell>
          <cell r="I38" t="str">
            <v>A</v>
          </cell>
          <cell r="J38">
            <v>28</v>
          </cell>
          <cell r="K38">
            <v>358</v>
          </cell>
          <cell r="L38" t="str">
            <v>G</v>
          </cell>
          <cell r="M38">
            <v>1.6</v>
          </cell>
        </row>
        <row r="39">
          <cell r="A39" t="str">
            <v>IT0448A</v>
          </cell>
          <cell r="B39" t="str">
            <v>PdV D</v>
          </cell>
          <cell r="C39" t="str">
            <v>VE_Sacca Fisola</v>
          </cell>
          <cell r="D39" t="str">
            <v>Venezia</v>
          </cell>
          <cell r="E39" t="str">
            <v>BU</v>
          </cell>
          <cell r="F39">
            <v>71</v>
          </cell>
          <cell r="G39">
            <v>34</v>
          </cell>
          <cell r="H39">
            <v>362</v>
          </cell>
          <cell r="I39" t="str">
            <v>A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>
            <v>97</v>
          </cell>
          <cell r="G40">
            <v>40</v>
          </cell>
          <cell r="H40">
            <v>351</v>
          </cell>
          <cell r="I40" t="str">
            <v>A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Venezia</v>
          </cell>
          <cell r="E41" t="str">
            <v>IS</v>
          </cell>
          <cell r="F41">
            <v>88</v>
          </cell>
          <cell r="G41">
            <v>40</v>
          </cell>
          <cell r="H41">
            <v>330</v>
          </cell>
          <cell r="I41" t="str">
            <v>G</v>
          </cell>
          <cell r="J41">
            <v>32</v>
          </cell>
          <cell r="K41">
            <v>353</v>
          </cell>
          <cell r="L41" t="str">
            <v>G</v>
          </cell>
          <cell r="M41" t="str">
            <v>-</v>
          </cell>
        </row>
        <row r="42">
          <cell r="A42">
            <v>99906</v>
          </cell>
          <cell r="B42" t="str">
            <v>altro</v>
          </cell>
          <cell r="C42" t="str">
            <v>VE_Via Da Verrazzano</v>
          </cell>
          <cell r="D42" t="str">
            <v>Venezia</v>
          </cell>
          <cell r="E42" t="str">
            <v>TU</v>
          </cell>
          <cell r="F42">
            <v>73</v>
          </cell>
          <cell r="G42">
            <v>35</v>
          </cell>
          <cell r="H42">
            <v>361</v>
          </cell>
          <cell r="I42" t="str">
            <v>A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San Donà di Piave</v>
          </cell>
          <cell r="E43" t="str">
            <v>BU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>
            <v>30</v>
          </cell>
          <cell r="K43">
            <v>355</v>
          </cell>
          <cell r="L43" t="str">
            <v>A</v>
          </cell>
          <cell r="M43" t="str">
            <v>-</v>
          </cell>
        </row>
        <row r="44">
          <cell r="A44" t="str">
            <v>IT1934A</v>
          </cell>
          <cell r="B44" t="str">
            <v>altro</v>
          </cell>
          <cell r="C44" t="str">
            <v>VE_Via Beccaria</v>
          </cell>
          <cell r="D44" t="str">
            <v>Venezia</v>
          </cell>
          <cell r="E44" t="str">
            <v>BU</v>
          </cell>
          <cell r="F44">
            <v>51</v>
          </cell>
          <cell r="G44">
            <v>36</v>
          </cell>
          <cell r="H44">
            <v>269</v>
          </cell>
          <cell r="I44" t="str">
            <v>G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75" zoomScaleNormal="75" zoomScalePageLayoutView="0" workbookViewId="0" topLeftCell="D1">
      <selection activeCell="Q26" sqref="Q26"/>
    </sheetView>
  </sheetViews>
  <sheetFormatPr defaultColWidth="16.421875" defaultRowHeight="12.75"/>
  <cols>
    <col min="1" max="1" width="12.7109375" style="0" customWidth="1"/>
    <col min="2" max="2" width="16.00390625" style="0" bestFit="1" customWidth="1"/>
    <col min="3" max="3" width="14.57421875" style="0" bestFit="1" customWidth="1"/>
    <col min="4" max="4" width="26.57421875" style="0" bestFit="1" customWidth="1"/>
    <col min="5" max="5" width="20.00390625" style="0" bestFit="1" customWidth="1"/>
    <col min="6" max="14" width="14.57421875" style="0" customWidth="1"/>
  </cols>
  <sheetData>
    <row r="1" ht="18.75">
      <c r="A1" s="31" t="s">
        <v>72</v>
      </c>
    </row>
    <row r="3" spans="1:17" ht="36">
      <c r="A3" s="1" t="s">
        <v>25</v>
      </c>
      <c r="B3" s="1" t="s">
        <v>23</v>
      </c>
      <c r="C3" s="1" t="s">
        <v>28</v>
      </c>
      <c r="D3" s="1" t="s">
        <v>26</v>
      </c>
      <c r="E3" s="1" t="s">
        <v>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80</v>
      </c>
      <c r="P3" s="1" t="s">
        <v>82</v>
      </c>
      <c r="Q3" s="1" t="s">
        <v>85</v>
      </c>
    </row>
    <row r="4" spans="1:17" ht="12.75">
      <c r="A4" s="40" t="s">
        <v>51</v>
      </c>
      <c r="B4" s="2" t="s">
        <v>44</v>
      </c>
      <c r="C4" s="3" t="s">
        <v>46</v>
      </c>
      <c r="D4" s="2" t="s">
        <v>45</v>
      </c>
      <c r="E4" s="3" t="s">
        <v>27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>
        <v>0.3</v>
      </c>
      <c r="O4" s="10">
        <v>0.3</v>
      </c>
      <c r="P4" s="10" t="s">
        <v>0</v>
      </c>
      <c r="Q4" s="10" t="s">
        <v>0</v>
      </c>
    </row>
    <row r="5" spans="1:17" ht="12.75">
      <c r="A5" s="41"/>
      <c r="B5" s="4" t="s">
        <v>4</v>
      </c>
      <c r="C5" s="3" t="s">
        <v>30</v>
      </c>
      <c r="D5" s="4" t="s">
        <v>5</v>
      </c>
      <c r="E5" s="3" t="s">
        <v>3</v>
      </c>
      <c r="F5" s="3" t="s">
        <v>0</v>
      </c>
      <c r="G5" s="3" t="s">
        <v>0</v>
      </c>
      <c r="H5" s="10">
        <v>3.0590643274853817</v>
      </c>
      <c r="I5" s="10">
        <v>3.1</v>
      </c>
      <c r="J5" s="10">
        <v>2.5</v>
      </c>
      <c r="K5" s="10">
        <v>1.2</v>
      </c>
      <c r="L5" s="10">
        <v>1.1</v>
      </c>
      <c r="M5" s="10">
        <v>0.9</v>
      </c>
      <c r="N5" s="10">
        <v>0.9</v>
      </c>
      <c r="O5" s="10">
        <v>1.9</v>
      </c>
      <c r="P5" s="10" t="s">
        <v>0</v>
      </c>
      <c r="Q5" s="10" t="s">
        <v>0</v>
      </c>
    </row>
    <row r="6" spans="1:17" ht="12.75">
      <c r="A6" s="41"/>
      <c r="B6" s="4" t="s">
        <v>83</v>
      </c>
      <c r="C6" s="3" t="s">
        <v>84</v>
      </c>
      <c r="D6" s="4" t="s">
        <v>83</v>
      </c>
      <c r="E6" s="3" t="s">
        <v>75</v>
      </c>
      <c r="F6" s="3" t="s">
        <v>0</v>
      </c>
      <c r="G6" s="3" t="s">
        <v>0</v>
      </c>
      <c r="H6" s="10" t="s">
        <v>0</v>
      </c>
      <c r="I6" s="10" t="s">
        <v>0</v>
      </c>
      <c r="J6" s="10" t="s">
        <v>0</v>
      </c>
      <c r="K6" s="10" t="s">
        <v>0</v>
      </c>
      <c r="L6" s="10" t="s">
        <v>0</v>
      </c>
      <c r="M6" s="10" t="s">
        <v>0</v>
      </c>
      <c r="N6" s="10" t="s">
        <v>0</v>
      </c>
      <c r="O6" s="10" t="s">
        <v>0</v>
      </c>
      <c r="P6" s="10">
        <v>3</v>
      </c>
      <c r="Q6" s="45">
        <v>2.3</v>
      </c>
    </row>
    <row r="7" spans="1:17" ht="12.75">
      <c r="A7" s="42"/>
      <c r="B7" s="2" t="s">
        <v>7</v>
      </c>
      <c r="C7" s="3" t="s">
        <v>31</v>
      </c>
      <c r="D7" s="2" t="s">
        <v>74</v>
      </c>
      <c r="E7" s="3" t="s">
        <v>75</v>
      </c>
      <c r="F7" s="3" t="s">
        <v>0</v>
      </c>
      <c r="G7" s="3" t="s">
        <v>0</v>
      </c>
      <c r="H7" s="3" t="s">
        <v>0</v>
      </c>
      <c r="I7" s="10">
        <v>3.2</v>
      </c>
      <c r="J7" s="11">
        <v>2.7</v>
      </c>
      <c r="K7" s="11">
        <v>1.4</v>
      </c>
      <c r="L7" s="10">
        <v>1.3</v>
      </c>
      <c r="M7" s="10">
        <v>1</v>
      </c>
      <c r="N7" s="10">
        <v>1.2</v>
      </c>
      <c r="O7" s="10">
        <v>1.7</v>
      </c>
      <c r="P7" s="10">
        <v>2.5</v>
      </c>
      <c r="Q7" s="11">
        <v>2.4</v>
      </c>
    </row>
    <row r="8" spans="1:17" ht="12.75">
      <c r="A8" s="34" t="s">
        <v>52</v>
      </c>
      <c r="B8" s="4" t="s">
        <v>43</v>
      </c>
      <c r="C8" s="3">
        <v>99904</v>
      </c>
      <c r="D8" s="4" t="s">
        <v>43</v>
      </c>
      <c r="E8" s="3" t="s">
        <v>27</v>
      </c>
      <c r="F8" s="10" t="s">
        <v>0</v>
      </c>
      <c r="G8" s="10" t="s">
        <v>0</v>
      </c>
      <c r="H8" s="10" t="s">
        <v>0</v>
      </c>
      <c r="I8" s="10" t="s">
        <v>0</v>
      </c>
      <c r="J8" s="10" t="s">
        <v>0</v>
      </c>
      <c r="K8" s="10" t="s">
        <v>0</v>
      </c>
      <c r="L8" s="10" t="s">
        <v>0</v>
      </c>
      <c r="M8" s="10" t="s">
        <v>0</v>
      </c>
      <c r="N8" s="10">
        <v>1.3</v>
      </c>
      <c r="O8" s="10" t="s">
        <v>0</v>
      </c>
      <c r="P8" s="10" t="s">
        <v>0</v>
      </c>
      <c r="Q8" s="10" t="s">
        <v>0</v>
      </c>
    </row>
    <row r="9" spans="1:17" ht="12.75">
      <c r="A9" s="36"/>
      <c r="B9" s="4" t="s">
        <v>8</v>
      </c>
      <c r="C9" s="3" t="s">
        <v>33</v>
      </c>
      <c r="D9" s="4" t="s">
        <v>10</v>
      </c>
      <c r="E9" s="3" t="s">
        <v>3</v>
      </c>
      <c r="F9" s="11">
        <v>2.3770833333333328</v>
      </c>
      <c r="G9" s="11">
        <v>2.5</v>
      </c>
      <c r="H9" s="11">
        <v>2.1623539215686276</v>
      </c>
      <c r="I9" s="10">
        <v>2.7</v>
      </c>
      <c r="J9" s="10">
        <v>2.5</v>
      </c>
      <c r="K9" s="11">
        <v>2.8</v>
      </c>
      <c r="L9" s="10">
        <v>2</v>
      </c>
      <c r="M9" s="10">
        <v>2.1</v>
      </c>
      <c r="N9" s="10">
        <v>1.7</v>
      </c>
      <c r="O9" s="10">
        <v>2.1</v>
      </c>
      <c r="P9" s="10">
        <v>1.8</v>
      </c>
      <c r="Q9" s="45">
        <v>1.6</v>
      </c>
    </row>
    <row r="10" spans="1:17" ht="12.75">
      <c r="A10" s="43" t="s">
        <v>55</v>
      </c>
      <c r="B10" s="2" t="s">
        <v>6</v>
      </c>
      <c r="C10" s="3" t="s">
        <v>35</v>
      </c>
      <c r="D10" s="2" t="s">
        <v>6</v>
      </c>
      <c r="E10" s="3" t="s">
        <v>3</v>
      </c>
      <c r="F10" s="10" t="s">
        <v>0</v>
      </c>
      <c r="G10" s="10" t="s">
        <v>0</v>
      </c>
      <c r="H10" s="10" t="s">
        <v>0</v>
      </c>
      <c r="I10" s="11">
        <v>2</v>
      </c>
      <c r="J10" s="13">
        <v>2</v>
      </c>
      <c r="K10" s="13">
        <v>2</v>
      </c>
      <c r="L10" s="13">
        <v>0.7</v>
      </c>
      <c r="M10" s="10">
        <v>1</v>
      </c>
      <c r="N10" s="10">
        <v>1.1</v>
      </c>
      <c r="O10" s="10" t="s">
        <v>0</v>
      </c>
      <c r="P10" s="10" t="s">
        <v>0</v>
      </c>
      <c r="Q10" s="10" t="s">
        <v>0</v>
      </c>
    </row>
    <row r="11" spans="1:17" ht="12.75">
      <c r="A11" s="44"/>
      <c r="B11" s="4" t="s">
        <v>13</v>
      </c>
      <c r="C11" s="3" t="s">
        <v>36</v>
      </c>
      <c r="D11" s="4" t="s">
        <v>14</v>
      </c>
      <c r="E11" s="3" t="s">
        <v>3</v>
      </c>
      <c r="F11" s="10" t="s">
        <v>0</v>
      </c>
      <c r="G11" s="10" t="s">
        <v>0</v>
      </c>
      <c r="H11" s="11">
        <v>3.3239260457597126</v>
      </c>
      <c r="I11" s="11">
        <v>3</v>
      </c>
      <c r="J11" s="13">
        <v>3</v>
      </c>
      <c r="K11" s="13">
        <v>2</v>
      </c>
      <c r="L11" s="13">
        <v>1</v>
      </c>
      <c r="M11" s="10">
        <v>1</v>
      </c>
      <c r="N11" s="10">
        <v>1.5</v>
      </c>
      <c r="O11" s="10">
        <v>1.9</v>
      </c>
      <c r="P11" s="10">
        <v>1.5</v>
      </c>
      <c r="Q11" s="45">
        <v>1.2</v>
      </c>
    </row>
    <row r="12" spans="1:17" ht="12.75">
      <c r="A12" s="37" t="s">
        <v>53</v>
      </c>
      <c r="B12" s="4" t="s">
        <v>15</v>
      </c>
      <c r="C12" s="3" t="s">
        <v>37</v>
      </c>
      <c r="D12" s="8" t="s">
        <v>16</v>
      </c>
      <c r="E12" s="3" t="s">
        <v>3</v>
      </c>
      <c r="F12" s="10">
        <v>2</v>
      </c>
      <c r="G12" s="10">
        <v>2</v>
      </c>
      <c r="H12" s="10">
        <v>2</v>
      </c>
      <c r="I12" s="11">
        <v>1.6</v>
      </c>
      <c r="J12" s="13">
        <v>2</v>
      </c>
      <c r="K12" s="11">
        <v>2</v>
      </c>
      <c r="L12" s="11">
        <v>2</v>
      </c>
      <c r="M12" s="10">
        <v>2</v>
      </c>
      <c r="N12" s="10">
        <v>1.5</v>
      </c>
      <c r="O12" s="10">
        <v>1.6</v>
      </c>
      <c r="P12" s="10">
        <v>1.6</v>
      </c>
      <c r="Q12" s="45">
        <v>1.4</v>
      </c>
    </row>
    <row r="13" spans="1:17" ht="12.75">
      <c r="A13" s="39"/>
      <c r="B13" s="4" t="s">
        <v>73</v>
      </c>
      <c r="C13" s="32" t="s">
        <v>78</v>
      </c>
      <c r="D13" s="33" t="s">
        <v>79</v>
      </c>
      <c r="E13" s="3" t="s">
        <v>3</v>
      </c>
      <c r="F13" s="10"/>
      <c r="G13" s="10"/>
      <c r="H13" s="10"/>
      <c r="I13" s="11"/>
      <c r="J13" s="13"/>
      <c r="K13" s="11"/>
      <c r="L13" s="11"/>
      <c r="M13" s="10"/>
      <c r="N13" s="10"/>
      <c r="O13" s="10">
        <v>2</v>
      </c>
      <c r="P13" s="10" t="s">
        <v>0</v>
      </c>
      <c r="Q13" s="10" t="s">
        <v>0</v>
      </c>
    </row>
    <row r="14" spans="1:17" ht="12.75">
      <c r="A14" s="37" t="s">
        <v>54</v>
      </c>
      <c r="B14" s="4" t="s">
        <v>19</v>
      </c>
      <c r="C14" s="3" t="s">
        <v>41</v>
      </c>
      <c r="D14" s="4" t="s">
        <v>20</v>
      </c>
      <c r="E14" s="3" t="s">
        <v>3</v>
      </c>
      <c r="F14" s="11">
        <v>2</v>
      </c>
      <c r="G14" s="11">
        <v>2.34</v>
      </c>
      <c r="H14" s="11">
        <v>2.6</v>
      </c>
      <c r="I14" s="11">
        <v>2</v>
      </c>
      <c r="J14" s="13">
        <v>2</v>
      </c>
      <c r="K14" s="13">
        <v>2</v>
      </c>
      <c r="L14" s="14">
        <v>1.7</v>
      </c>
      <c r="M14" s="10">
        <v>2</v>
      </c>
      <c r="N14" s="10" t="s">
        <v>0</v>
      </c>
      <c r="O14" s="10" t="s">
        <v>0</v>
      </c>
      <c r="P14" s="10" t="s">
        <v>0</v>
      </c>
      <c r="Q14" s="10" t="s">
        <v>0</v>
      </c>
    </row>
    <row r="15" spans="1:17" ht="12.75">
      <c r="A15" s="38"/>
      <c r="B15" s="15" t="s">
        <v>47</v>
      </c>
      <c r="C15" s="16" t="s">
        <v>48</v>
      </c>
      <c r="D15" s="15" t="s">
        <v>47</v>
      </c>
      <c r="E15" s="16" t="s">
        <v>3</v>
      </c>
      <c r="F15" s="17" t="s">
        <v>0</v>
      </c>
      <c r="G15" s="17" t="s">
        <v>0</v>
      </c>
      <c r="H15" s="17" t="s">
        <v>0</v>
      </c>
      <c r="I15" s="17" t="s">
        <v>0</v>
      </c>
      <c r="J15" s="17" t="s">
        <v>0</v>
      </c>
      <c r="K15" s="17" t="s">
        <v>0</v>
      </c>
      <c r="L15" s="17" t="s">
        <v>0</v>
      </c>
      <c r="M15" s="17" t="s">
        <v>0</v>
      </c>
      <c r="N15" s="18">
        <v>1.4</v>
      </c>
      <c r="O15" s="10">
        <v>1.5</v>
      </c>
      <c r="P15" s="10">
        <v>1.4</v>
      </c>
      <c r="Q15" s="45">
        <v>1.4</v>
      </c>
    </row>
    <row r="16" spans="1:17" ht="12.75">
      <c r="A16" s="20" t="s">
        <v>58</v>
      </c>
      <c r="B16" s="22"/>
      <c r="C16" s="23"/>
      <c r="D16" s="22"/>
      <c r="E16" s="23"/>
      <c r="F16" s="24">
        <f>AVERAGE(F4:F15)</f>
        <v>2.1256944444444446</v>
      </c>
      <c r="G16" s="24">
        <f aca="true" t="shared" si="0" ref="G16:Q16">AVERAGE(G4:G15)</f>
        <v>2.28</v>
      </c>
      <c r="H16" s="24">
        <f t="shared" si="0"/>
        <v>2.6290688589627442</v>
      </c>
      <c r="I16" s="24">
        <f t="shared" si="0"/>
        <v>2.5142857142857147</v>
      </c>
      <c r="J16" s="24">
        <f t="shared" si="0"/>
        <v>2.3857142857142857</v>
      </c>
      <c r="K16" s="24">
        <f t="shared" si="0"/>
        <v>1.9142857142857141</v>
      </c>
      <c r="L16" s="24">
        <f t="shared" si="0"/>
        <v>1.4000000000000001</v>
      </c>
      <c r="M16" s="24">
        <f t="shared" si="0"/>
        <v>1.4285714285714286</v>
      </c>
      <c r="N16" s="24">
        <f t="shared" si="0"/>
        <v>1.2111111111111112</v>
      </c>
      <c r="O16" s="24">
        <f t="shared" si="0"/>
        <v>1.625</v>
      </c>
      <c r="P16" s="24">
        <f t="shared" si="0"/>
        <v>1.9666666666666668</v>
      </c>
      <c r="Q16" s="24">
        <f t="shared" si="0"/>
        <v>1.7166666666666666</v>
      </c>
    </row>
    <row r="17" spans="1:17" ht="12.75">
      <c r="A17" s="21" t="s">
        <v>59</v>
      </c>
      <c r="B17" s="6"/>
      <c r="C17" s="6"/>
      <c r="D17" s="6"/>
      <c r="E17" s="6"/>
      <c r="F17" s="19">
        <f>COUNT(F4:F15)</f>
        <v>3</v>
      </c>
      <c r="G17" s="19">
        <f aca="true" t="shared" si="1" ref="G17:N17">COUNT(G4:G15)</f>
        <v>3</v>
      </c>
      <c r="H17" s="19">
        <f t="shared" si="1"/>
        <v>5</v>
      </c>
      <c r="I17" s="19">
        <f t="shared" si="1"/>
        <v>7</v>
      </c>
      <c r="J17" s="19">
        <f t="shared" si="1"/>
        <v>7</v>
      </c>
      <c r="K17" s="19">
        <f t="shared" si="1"/>
        <v>7</v>
      </c>
      <c r="L17" s="19">
        <f t="shared" si="1"/>
        <v>7</v>
      </c>
      <c r="M17" s="19">
        <f t="shared" si="1"/>
        <v>7</v>
      </c>
      <c r="N17" s="19">
        <f t="shared" si="1"/>
        <v>9</v>
      </c>
      <c r="O17" s="19">
        <f>COUNT(O4:O15)</f>
        <v>8</v>
      </c>
      <c r="P17" s="19">
        <f>COUNT(P4:P15)</f>
        <v>6</v>
      </c>
      <c r="Q17" s="19">
        <f>COUNT(Q4:Q15)</f>
        <v>6</v>
      </c>
    </row>
    <row r="18" spans="1:17" ht="12.75">
      <c r="A18" s="29" t="s">
        <v>52</v>
      </c>
      <c r="B18" s="4" t="s">
        <v>8</v>
      </c>
      <c r="C18" s="3" t="s">
        <v>32</v>
      </c>
      <c r="D18" s="4" t="s">
        <v>9</v>
      </c>
      <c r="E18" s="3" t="s">
        <v>61</v>
      </c>
      <c r="F18" s="11">
        <v>5.49423076923077</v>
      </c>
      <c r="G18" s="11">
        <v>3.941436464088397</v>
      </c>
      <c r="H18" s="11">
        <v>4</v>
      </c>
      <c r="I18" s="10">
        <v>4.3</v>
      </c>
      <c r="J18" s="10">
        <v>3.3</v>
      </c>
      <c r="K18" s="11">
        <v>3.4</v>
      </c>
      <c r="L18" s="10">
        <v>3</v>
      </c>
      <c r="M18" s="10">
        <v>2.3</v>
      </c>
      <c r="N18" s="10">
        <v>2.2</v>
      </c>
      <c r="O18" s="10">
        <v>2.6</v>
      </c>
      <c r="P18" s="10" t="s">
        <v>0</v>
      </c>
      <c r="Q18" s="10" t="s">
        <v>0</v>
      </c>
    </row>
    <row r="19" spans="1:17" ht="12.75">
      <c r="A19" s="30" t="s">
        <v>56</v>
      </c>
      <c r="B19" s="4" t="s">
        <v>11</v>
      </c>
      <c r="C19" s="3" t="s">
        <v>34</v>
      </c>
      <c r="D19" s="4" t="s">
        <v>12</v>
      </c>
      <c r="E19" s="3" t="s">
        <v>2</v>
      </c>
      <c r="F19" s="10" t="s">
        <v>0</v>
      </c>
      <c r="G19" s="10" t="s">
        <v>0</v>
      </c>
      <c r="H19" s="10" t="s">
        <v>0</v>
      </c>
      <c r="I19" s="10" t="s">
        <v>0</v>
      </c>
      <c r="J19" s="11">
        <v>3.8</v>
      </c>
      <c r="K19" s="11">
        <v>2.5</v>
      </c>
      <c r="L19" s="12">
        <v>1</v>
      </c>
      <c r="M19" s="12">
        <v>1.2</v>
      </c>
      <c r="N19" s="10">
        <v>1.1</v>
      </c>
      <c r="O19" s="10">
        <v>0.9</v>
      </c>
      <c r="P19" s="10">
        <f>VLOOKUP(C19,'[1]PM10, C6H6, B(a)P'!$A$3:$M$44,13,FALSE)</f>
        <v>1</v>
      </c>
      <c r="Q19" s="45">
        <v>0.9</v>
      </c>
    </row>
    <row r="20" spans="1:17" ht="12.75">
      <c r="A20" s="34" t="s">
        <v>53</v>
      </c>
      <c r="B20" s="4" t="s">
        <v>15</v>
      </c>
      <c r="C20" s="3" t="s">
        <v>38</v>
      </c>
      <c r="D20" s="8" t="s">
        <v>17</v>
      </c>
      <c r="E20" s="3" t="s">
        <v>2</v>
      </c>
      <c r="F20" s="11">
        <v>3</v>
      </c>
      <c r="G20" s="11">
        <v>3</v>
      </c>
      <c r="H20" s="11">
        <v>3</v>
      </c>
      <c r="I20" s="11">
        <v>3</v>
      </c>
      <c r="J20" s="13">
        <v>3</v>
      </c>
      <c r="K20" s="11">
        <v>3</v>
      </c>
      <c r="L20" s="11">
        <v>2</v>
      </c>
      <c r="M20" s="11" t="s">
        <v>0</v>
      </c>
      <c r="N20" s="10" t="s">
        <v>0</v>
      </c>
      <c r="O20" s="10" t="s">
        <v>0</v>
      </c>
      <c r="P20" s="10" t="s">
        <v>0</v>
      </c>
      <c r="Q20" s="10" t="s">
        <v>0</v>
      </c>
    </row>
    <row r="21" spans="1:17" ht="12.75">
      <c r="A21" s="35"/>
      <c r="B21" s="4" t="s">
        <v>15</v>
      </c>
      <c r="C21" s="32" t="s">
        <v>76</v>
      </c>
      <c r="D21" s="33" t="s">
        <v>77</v>
      </c>
      <c r="E21" s="3" t="s">
        <v>2</v>
      </c>
      <c r="F21" s="11"/>
      <c r="G21" s="11"/>
      <c r="H21" s="11"/>
      <c r="I21" s="11"/>
      <c r="J21" s="13"/>
      <c r="K21" s="11"/>
      <c r="L21" s="11"/>
      <c r="M21" s="11"/>
      <c r="N21" s="10"/>
      <c r="O21" s="10">
        <v>2.3</v>
      </c>
      <c r="P21" s="10" t="s">
        <v>0</v>
      </c>
      <c r="Q21" s="10" t="s">
        <v>0</v>
      </c>
    </row>
    <row r="22" spans="1:17" ht="12.75">
      <c r="A22" s="36"/>
      <c r="B22" s="4" t="s">
        <v>15</v>
      </c>
      <c r="C22" s="3" t="s">
        <v>50</v>
      </c>
      <c r="D22" s="8" t="s">
        <v>49</v>
      </c>
      <c r="E22" s="3" t="s">
        <v>2</v>
      </c>
      <c r="F22" s="11" t="s">
        <v>0</v>
      </c>
      <c r="G22" s="11" t="s">
        <v>0</v>
      </c>
      <c r="H22" s="11" t="s">
        <v>0</v>
      </c>
      <c r="I22" s="11" t="s">
        <v>0</v>
      </c>
      <c r="J22" s="11" t="s">
        <v>0</v>
      </c>
      <c r="K22" s="11" t="s">
        <v>0</v>
      </c>
      <c r="L22" s="11" t="s">
        <v>0</v>
      </c>
      <c r="M22" s="11" t="s">
        <v>0</v>
      </c>
      <c r="N22" s="10">
        <v>1.8</v>
      </c>
      <c r="O22" s="10" t="s">
        <v>0</v>
      </c>
      <c r="P22" s="10" t="s">
        <v>0</v>
      </c>
      <c r="Q22" s="10" t="s">
        <v>0</v>
      </c>
    </row>
    <row r="23" spans="1:17" ht="12.75">
      <c r="A23" s="37" t="s">
        <v>54</v>
      </c>
      <c r="B23" s="4" t="s">
        <v>19</v>
      </c>
      <c r="C23" s="3" t="s">
        <v>42</v>
      </c>
      <c r="D23" s="4" t="s">
        <v>29</v>
      </c>
      <c r="E23" s="3" t="s">
        <v>2</v>
      </c>
      <c r="F23" s="11" t="s">
        <v>0</v>
      </c>
      <c r="G23" s="11" t="s">
        <v>0</v>
      </c>
      <c r="H23" s="11" t="s">
        <v>0</v>
      </c>
      <c r="I23" s="11" t="s">
        <v>0</v>
      </c>
      <c r="J23" s="11" t="s">
        <v>0</v>
      </c>
      <c r="K23" s="11" t="s">
        <v>0</v>
      </c>
      <c r="L23" s="14">
        <v>1.8</v>
      </c>
      <c r="M23" s="14">
        <v>2</v>
      </c>
      <c r="N23" s="10">
        <v>2</v>
      </c>
      <c r="O23" s="10">
        <v>1.8</v>
      </c>
      <c r="P23" s="10">
        <f>VLOOKUP(C23,'[1]PM10, C6H6, B(a)P'!$A$3:$M$44,13,FALSE)</f>
        <v>1.6</v>
      </c>
      <c r="Q23" s="45">
        <v>1.7</v>
      </c>
    </row>
    <row r="24" spans="1:17" ht="12.75">
      <c r="A24" s="39"/>
      <c r="B24" s="7" t="s">
        <v>21</v>
      </c>
      <c r="C24" s="3" t="s">
        <v>40</v>
      </c>
      <c r="D24" s="7" t="s">
        <v>21</v>
      </c>
      <c r="E24" s="5" t="s">
        <v>22</v>
      </c>
      <c r="F24" s="10" t="s">
        <v>0</v>
      </c>
      <c r="G24" s="10" t="s">
        <v>0</v>
      </c>
      <c r="H24" s="10" t="s">
        <v>0</v>
      </c>
      <c r="I24" s="10" t="s">
        <v>0</v>
      </c>
      <c r="J24" s="10" t="s">
        <v>0</v>
      </c>
      <c r="K24" s="10" t="s">
        <v>0</v>
      </c>
      <c r="L24" s="14">
        <v>1</v>
      </c>
      <c r="M24" s="14">
        <v>1</v>
      </c>
      <c r="N24" s="10">
        <v>1.2</v>
      </c>
      <c r="O24" s="10">
        <v>0.8</v>
      </c>
      <c r="P24" s="10">
        <f>VLOOKUP(C24,'[1]PM10, C6H6, B(a)P'!$A$3:$M$44,13,FALSE)</f>
        <v>0.7</v>
      </c>
      <c r="Q24" s="45">
        <v>0.8</v>
      </c>
    </row>
    <row r="25" spans="1:17" ht="13.5" customHeight="1">
      <c r="A25" s="29" t="s">
        <v>57</v>
      </c>
      <c r="B25" s="4" t="s">
        <v>18</v>
      </c>
      <c r="C25" s="3" t="s">
        <v>39</v>
      </c>
      <c r="D25" s="4" t="s">
        <v>24</v>
      </c>
      <c r="E25" s="3" t="s">
        <v>2</v>
      </c>
      <c r="F25" s="11">
        <v>6.840361099670852</v>
      </c>
      <c r="G25" s="11">
        <v>5.989247338076279</v>
      </c>
      <c r="H25" s="11">
        <v>4.7</v>
      </c>
      <c r="I25" s="11">
        <v>4</v>
      </c>
      <c r="J25" s="11">
        <v>4</v>
      </c>
      <c r="K25" s="11">
        <v>3.1</v>
      </c>
      <c r="L25" s="11">
        <v>2.2</v>
      </c>
      <c r="M25" s="11">
        <v>3</v>
      </c>
      <c r="N25" s="10">
        <v>1.4</v>
      </c>
      <c r="O25" s="10">
        <v>1.1</v>
      </c>
      <c r="P25" s="10">
        <f>VLOOKUP(C25,'[1]PM10, C6H6, B(a)P'!$A$3:$M$44,13,FALSE)</f>
        <v>1.8</v>
      </c>
      <c r="Q25" s="46">
        <v>1</v>
      </c>
    </row>
    <row r="26" spans="1:17" s="9" customFormat="1" ht="12.75">
      <c r="A26" s="26" t="s">
        <v>60</v>
      </c>
      <c r="B26" s="28"/>
      <c r="C26" s="28"/>
      <c r="D26" s="28"/>
      <c r="E26" s="28"/>
      <c r="F26" s="24">
        <f aca="true" t="shared" si="2" ref="F26:Q26">AVERAGE(F19:F25)</f>
        <v>4.920180549835425</v>
      </c>
      <c r="G26" s="24">
        <f t="shared" si="2"/>
        <v>4.494623669038139</v>
      </c>
      <c r="H26" s="24">
        <f t="shared" si="2"/>
        <v>3.85</v>
      </c>
      <c r="I26" s="24">
        <f t="shared" si="2"/>
        <v>3.5</v>
      </c>
      <c r="J26" s="24">
        <f t="shared" si="2"/>
        <v>3.6</v>
      </c>
      <c r="K26" s="24">
        <f t="shared" si="2"/>
        <v>2.8666666666666667</v>
      </c>
      <c r="L26" s="24">
        <f t="shared" si="2"/>
        <v>1.6</v>
      </c>
      <c r="M26" s="24">
        <f t="shared" si="2"/>
        <v>1.8</v>
      </c>
      <c r="N26" s="24">
        <f t="shared" si="2"/>
        <v>1.5</v>
      </c>
      <c r="O26" s="24">
        <f t="shared" si="2"/>
        <v>1.3800000000000001</v>
      </c>
      <c r="P26" s="24">
        <f t="shared" si="2"/>
        <v>1.275</v>
      </c>
      <c r="Q26" s="24">
        <f t="shared" si="2"/>
        <v>1.1</v>
      </c>
    </row>
    <row r="27" spans="1:17" ht="12.75">
      <c r="A27" s="27" t="s">
        <v>71</v>
      </c>
      <c r="B27" s="6"/>
      <c r="C27" s="6"/>
      <c r="D27" s="6"/>
      <c r="E27" s="6"/>
      <c r="F27" s="19">
        <f aca="true" t="shared" si="3" ref="F27:O27">COUNT(F18:F25)</f>
        <v>3</v>
      </c>
      <c r="G27" s="19">
        <f t="shared" si="3"/>
        <v>3</v>
      </c>
      <c r="H27" s="19">
        <f t="shared" si="3"/>
        <v>3</v>
      </c>
      <c r="I27" s="19">
        <f t="shared" si="3"/>
        <v>3</v>
      </c>
      <c r="J27" s="19">
        <f t="shared" si="3"/>
        <v>4</v>
      </c>
      <c r="K27" s="19">
        <f t="shared" si="3"/>
        <v>4</v>
      </c>
      <c r="L27" s="19">
        <f t="shared" si="3"/>
        <v>6</v>
      </c>
      <c r="M27" s="19">
        <f t="shared" si="3"/>
        <v>5</v>
      </c>
      <c r="N27" s="19">
        <f t="shared" si="3"/>
        <v>6</v>
      </c>
      <c r="O27" s="19">
        <f t="shared" si="3"/>
        <v>6</v>
      </c>
      <c r="P27" s="19">
        <f>COUNT(P18:P25)</f>
        <v>4</v>
      </c>
      <c r="Q27" s="19">
        <f>COUNT(Q18:Q25)</f>
        <v>4</v>
      </c>
    </row>
    <row r="28" spans="1:17" ht="12.75">
      <c r="A28" s="26" t="s">
        <v>81</v>
      </c>
      <c r="B28" s="28"/>
      <c r="C28" s="28"/>
      <c r="D28" s="28"/>
      <c r="E28" s="28"/>
      <c r="F28" s="25">
        <v>5</v>
      </c>
      <c r="G28" s="25">
        <v>5</v>
      </c>
      <c r="H28" s="25">
        <v>5</v>
      </c>
      <c r="I28" s="25">
        <v>5</v>
      </c>
      <c r="J28" s="25">
        <v>5</v>
      </c>
      <c r="K28" s="25">
        <v>5</v>
      </c>
      <c r="L28" s="25">
        <v>5</v>
      </c>
      <c r="M28" s="25">
        <v>5</v>
      </c>
      <c r="N28" s="25">
        <v>5</v>
      </c>
      <c r="O28" s="25">
        <v>5</v>
      </c>
      <c r="P28" s="25">
        <v>5</v>
      </c>
      <c r="Q28" s="25">
        <v>5</v>
      </c>
    </row>
    <row r="29" spans="6:17" ht="12.75">
      <c r="F29" s="1">
        <v>2002</v>
      </c>
      <c r="G29" s="1">
        <v>2003</v>
      </c>
      <c r="H29" s="1">
        <v>2004</v>
      </c>
      <c r="I29" s="1">
        <v>2005</v>
      </c>
      <c r="J29" s="1">
        <v>2006</v>
      </c>
      <c r="K29" s="1">
        <v>2007</v>
      </c>
      <c r="L29" s="1">
        <v>2008</v>
      </c>
      <c r="M29" s="1">
        <v>2009</v>
      </c>
      <c r="N29" s="1">
        <v>2010</v>
      </c>
      <c r="O29" s="1">
        <v>2011</v>
      </c>
      <c r="P29" s="1">
        <v>2012</v>
      </c>
      <c r="Q29" s="1">
        <v>2013</v>
      </c>
    </row>
  </sheetData>
  <sheetProtection/>
  <mergeCells count="7">
    <mergeCell ref="A20:A22"/>
    <mergeCell ref="A14:A15"/>
    <mergeCell ref="A23:A24"/>
    <mergeCell ref="A4:A7"/>
    <mergeCell ref="A8:A9"/>
    <mergeCell ref="A10:A11"/>
    <mergeCell ref="A12:A13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gmarson</cp:lastModifiedBy>
  <cp:lastPrinted>2009-09-01T09:33:42Z</cp:lastPrinted>
  <dcterms:created xsi:type="dcterms:W3CDTF">1996-11-05T10:16:36Z</dcterms:created>
  <dcterms:modified xsi:type="dcterms:W3CDTF">2014-06-23T12:30:45Z</dcterms:modified>
  <cp:category/>
  <cp:version/>
  <cp:contentType/>
  <cp:contentStatus/>
</cp:coreProperties>
</file>