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7620" tabRatio="858" activeTab="1"/>
  </bookViews>
  <sheets>
    <sheet name="tendenze_medie_02_21" sheetId="1" r:id="rId1"/>
    <sheet name="trend_tendenze_02_21" sheetId="2" r:id="rId2"/>
  </sheets>
  <externalReferences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gmarson</author>
  </authors>
  <commentList>
    <comment ref="U59" authorId="0">
      <text>
        <r>
          <rPr>
            <b/>
            <sz val="9"/>
            <rFont val="Tahoma"/>
            <family val="2"/>
          </rPr>
          <t>gmarson:</t>
        </r>
        <r>
          <rPr>
            <sz val="9"/>
            <rFont val="Tahoma"/>
            <family val="2"/>
          </rPr>
          <t xml:space="preserve">
modificato a marzo 2021, prima era 100</t>
        </r>
      </text>
    </comment>
  </commentList>
</comments>
</file>

<file path=xl/sharedStrings.xml><?xml version="1.0" encoding="utf-8"?>
<sst xmlns="http://schemas.openxmlformats.org/spreadsheetml/2006/main" count="265" uniqueCount="162">
  <si>
    <t>Castelnovo Bariano</t>
  </si>
  <si>
    <t>Porto Tolle</t>
  </si>
  <si>
    <t>Schio</t>
  </si>
  <si>
    <t>TU</t>
  </si>
  <si>
    <t>BU</t>
  </si>
  <si>
    <t>BS</t>
  </si>
  <si>
    <t>Tipologia stazione</t>
  </si>
  <si>
    <t>PD_Arcella</t>
  </si>
  <si>
    <t xml:space="preserve">PD_Mandria </t>
  </si>
  <si>
    <t>VR_Cason</t>
  </si>
  <si>
    <t>RO_Borsea</t>
  </si>
  <si>
    <t>TV_Via Lancieri</t>
  </si>
  <si>
    <t>Conegliano</t>
  </si>
  <si>
    <t>VI_Quartiere Italia</t>
  </si>
  <si>
    <t xml:space="preserve">VE_Parco Bissuola </t>
  </si>
  <si>
    <t xml:space="preserve">VE_Via Circonvallazione </t>
  </si>
  <si>
    <t>VE_Sacca Fisola</t>
  </si>
  <si>
    <t>BR</t>
  </si>
  <si>
    <t>Provincia</t>
  </si>
  <si>
    <t>PD</t>
  </si>
  <si>
    <t>VR</t>
  </si>
  <si>
    <t>RO</t>
  </si>
  <si>
    <t>BL</t>
  </si>
  <si>
    <t>TV</t>
  </si>
  <si>
    <t>VI</t>
  </si>
  <si>
    <t>VE</t>
  </si>
  <si>
    <t>Boscochiesanuova</t>
  </si>
  <si>
    <t>Passo Valles</t>
  </si>
  <si>
    <t>Pieve d'Alpago</t>
  </si>
  <si>
    <t>Adria</t>
  </si>
  <si>
    <t>Cavaso del Tomba</t>
  </si>
  <si>
    <t>Mansuè</t>
  </si>
  <si>
    <t>Bassano</t>
  </si>
  <si>
    <t>Chioggia</t>
  </si>
  <si>
    <t>San Donà di Piave</t>
  </si>
  <si>
    <t>IU</t>
  </si>
  <si>
    <t>Este</t>
  </si>
  <si>
    <t>VI_San Felice</t>
  </si>
  <si>
    <t>Feltre</t>
  </si>
  <si>
    <t>Padova</t>
  </si>
  <si>
    <t>Verona</t>
  </si>
  <si>
    <t>Rovigo</t>
  </si>
  <si>
    <t>Belluno</t>
  </si>
  <si>
    <t>Treviso</t>
  </si>
  <si>
    <t>Vicenza</t>
  </si>
  <si>
    <t>Venezia</t>
  </si>
  <si>
    <t>Falcade</t>
  </si>
  <si>
    <t>Parco Colli Euganei</t>
  </si>
  <si>
    <t>Monselice</t>
  </si>
  <si>
    <t>IS</t>
  </si>
  <si>
    <t>Concordia Sagittaria</t>
  </si>
  <si>
    <t>Cinto Euganeo</t>
  </si>
  <si>
    <t>Bovolone</t>
  </si>
  <si>
    <t>San Bonifacio</t>
  </si>
  <si>
    <t>Mira-Via Oberdan</t>
  </si>
  <si>
    <t>Stazioni di background</t>
  </si>
  <si>
    <t>Stazioni di traffico/industriali</t>
  </si>
  <si>
    <t>Badia Polesine-Villafora</t>
  </si>
  <si>
    <t>Spinea</t>
  </si>
  <si>
    <t>IT1590A</t>
  </si>
  <si>
    <t>IT1935A</t>
  </si>
  <si>
    <t>IT1453A</t>
  </si>
  <si>
    <t>IT1870A</t>
  </si>
  <si>
    <t>IT1343A</t>
  </si>
  <si>
    <t>IT1848A</t>
  </si>
  <si>
    <t>IT1214A</t>
  </si>
  <si>
    <t>IT1213A</t>
  </si>
  <si>
    <t>IT1619A</t>
  </si>
  <si>
    <t>IT1594A</t>
  </si>
  <si>
    <t>IT1864A</t>
  </si>
  <si>
    <t>IT1790A</t>
  </si>
  <si>
    <t>IT1328A</t>
  </si>
  <si>
    <t>IT1596A</t>
  </si>
  <si>
    <t>IT1832A</t>
  </si>
  <si>
    <t>IT1177A</t>
  </si>
  <si>
    <t>IT1065A</t>
  </si>
  <si>
    <t>IT0663A</t>
  </si>
  <si>
    <t>IT0963A</t>
  </si>
  <si>
    <t>IT0448A</t>
  </si>
  <si>
    <t>IT0447A</t>
  </si>
  <si>
    <t>IT1222A</t>
  </si>
  <si>
    <t>IT0441A</t>
  </si>
  <si>
    <t>IT1831A</t>
  </si>
  <si>
    <t>VR_Borgo Milano</t>
  </si>
  <si>
    <t>VE_Via F.lli Bandiera</t>
  </si>
  <si>
    <t>IT1880A</t>
  </si>
  <si>
    <t>IT1871A</t>
  </si>
  <si>
    <t>IT1872A</t>
  </si>
  <si>
    <t>IT1336A</t>
  </si>
  <si>
    <t>IT1215A</t>
  </si>
  <si>
    <t>IT1838A</t>
  </si>
  <si>
    <t>IT0443A</t>
  </si>
  <si>
    <t>IT1862A</t>
  </si>
  <si>
    <t>Area Feltrina</t>
  </si>
  <si>
    <t>Badia Polesine</t>
  </si>
  <si>
    <t>VE _Via Tagliamento</t>
  </si>
  <si>
    <t>IT1212A</t>
  </si>
  <si>
    <t>APS-1</t>
  </si>
  <si>
    <t>APS-2</t>
  </si>
  <si>
    <t>Castelfranco V.</t>
  </si>
  <si>
    <t>VI-Ferrovieri</t>
  </si>
  <si>
    <t>IT1340A</t>
  </si>
  <si>
    <t>IT1342A</t>
  </si>
  <si>
    <t>IT1595A</t>
  </si>
  <si>
    <t>IT1905A</t>
  </si>
  <si>
    <t>N. stazioni di background</t>
  </si>
  <si>
    <t>N. stazioni di traffico/industriali</t>
  </si>
  <si>
    <t>Codice identificativo stazione</t>
  </si>
  <si>
    <t xml:space="preserve">PD_Granze </t>
  </si>
  <si>
    <t>Comune</t>
  </si>
  <si>
    <t>Stazione di monitoraggio</t>
  </si>
  <si>
    <t>Mira</t>
  </si>
  <si>
    <t>S. Giustina in Colle</t>
  </si>
  <si>
    <t>Polveri fini PM10</t>
  </si>
  <si>
    <t>IT2071A</t>
  </si>
  <si>
    <t>IT2072A</t>
  </si>
  <si>
    <t>IT2070A</t>
  </si>
  <si>
    <t>VE_Malcontenta</t>
  </si>
  <si>
    <t>IT1936A</t>
  </si>
  <si>
    <t>Porto Viro</t>
  </si>
  <si>
    <t>GNL Porto Levante</t>
  </si>
  <si>
    <t>IT1934A</t>
  </si>
  <si>
    <t>VE_Via Beccaria</t>
  </si>
  <si>
    <t>Fumane</t>
  </si>
  <si>
    <t>Marcon</t>
  </si>
  <si>
    <t>-</t>
  </si>
  <si>
    <t>N. Giorni superamento consentiti</t>
  </si>
  <si>
    <t>IT2231A</t>
  </si>
  <si>
    <t>TV_S.Agnese</t>
  </si>
  <si>
    <r>
      <t>Superamenti VL giornaliero 2002</t>
    </r>
  </si>
  <si>
    <t>Superamenti VL giornaliero 2003</t>
  </si>
  <si>
    <t>Superamenti VL giornaliero 2004</t>
  </si>
  <si>
    <t>Superamenti VL giornaliero 2005</t>
  </si>
  <si>
    <t>Superamenti VL giornaliero 2006</t>
  </si>
  <si>
    <t>Superamenti VL giornaliero 2007</t>
  </si>
  <si>
    <t>Superamenti VL giornaliero 2008</t>
  </si>
  <si>
    <t>Superamenti VL giornaliero 2009</t>
  </si>
  <si>
    <t>Superamenti VL giornaliero 2010</t>
  </si>
  <si>
    <t>Superamenti VL giornaliero 2011</t>
  </si>
  <si>
    <t>Superamenti VL giornaliero 2012</t>
  </si>
  <si>
    <t>Superamenti VL giornaliero 2013</t>
  </si>
  <si>
    <t>Superamenti VL giornaliero 2014</t>
  </si>
  <si>
    <t>Superamenti VL giornaliero 2015</t>
  </si>
  <si>
    <t>Superamenti VL giornaliero 2016</t>
  </si>
  <si>
    <t>BL_Parco Città di Bologna</t>
  </si>
  <si>
    <t>RO_Largo Martiri</t>
  </si>
  <si>
    <t>IT2243A</t>
  </si>
  <si>
    <t>VR_Giarol Grande</t>
  </si>
  <si>
    <t>Superamenti VL giornaliero 2017</t>
  </si>
  <si>
    <t>IT2245A</t>
  </si>
  <si>
    <t>BL_La Cerva</t>
  </si>
  <si>
    <t>Legnago</t>
  </si>
  <si>
    <t>IT1535A</t>
  </si>
  <si>
    <t>Alta Padovana</t>
  </si>
  <si>
    <t>Superamenti VL giornaliero 2018</t>
  </si>
  <si>
    <t>VE_Rio Novo</t>
  </si>
  <si>
    <t>Superamenti VL giornaliero 2019</t>
  </si>
  <si>
    <t>Pederobba</t>
  </si>
  <si>
    <t>Superamenti VL giornaliero 2020</t>
  </si>
  <si>
    <t>Superamenti VL giornaliero 2021</t>
  </si>
  <si>
    <t>VE_Punta Fusina</t>
  </si>
  <si>
    <t>IT2319A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</si>
</sst>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.5"/>
      <color indexed="8"/>
      <name val="Arial"/>
      <family val="0"/>
    </font>
    <font>
      <b/>
      <sz val="14"/>
      <color indexed="8"/>
      <name val="Calibri"/>
      <family val="0"/>
    </font>
    <font>
      <b/>
      <sz val="1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1" fontId="3" fillId="33" borderId="14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13" xfId="0" applyNumberFormat="1" applyFont="1" applyBorder="1" applyAlignment="1">
      <alignment horizontal="justify"/>
    </xf>
    <xf numFmtId="0" fontId="2" fillId="0" borderId="10" xfId="0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47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regionale numero giorni 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superamento valore limite giornaliero PM10  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Periodo 2002-2021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375"/>
          <c:w val="0.950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tendenze_medie_02_21!$A$39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tendenze_medie_02_21!$F$66:$Y$66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tendenze_medie_02_21!$F$39:$Y$39</c:f>
              <c:numCache>
                <c:ptCount val="20"/>
                <c:pt idx="0">
                  <c:v>113</c:v>
                </c:pt>
                <c:pt idx="1">
                  <c:v>153.5</c:v>
                </c:pt>
                <c:pt idx="2">
                  <c:v>97.44444444444444</c:v>
                </c:pt>
                <c:pt idx="3">
                  <c:v>103.75</c:v>
                </c:pt>
                <c:pt idx="4">
                  <c:v>97.84615384615384</c:v>
                </c:pt>
                <c:pt idx="5">
                  <c:v>67.80952380952381</c:v>
                </c:pt>
                <c:pt idx="6">
                  <c:v>52.61904761904762</c:v>
                </c:pt>
                <c:pt idx="7">
                  <c:v>52</c:v>
                </c:pt>
                <c:pt idx="8">
                  <c:v>56</c:v>
                </c:pt>
                <c:pt idx="9">
                  <c:v>70.55555555555556</c:v>
                </c:pt>
                <c:pt idx="10">
                  <c:v>61.111111111111114</c:v>
                </c:pt>
                <c:pt idx="11">
                  <c:v>43.578947368421055</c:v>
                </c:pt>
                <c:pt idx="12">
                  <c:v>36.26315789473684</c:v>
                </c:pt>
                <c:pt idx="13">
                  <c:v>62.05</c:v>
                </c:pt>
                <c:pt idx="14">
                  <c:v>41.05555555555556</c:v>
                </c:pt>
                <c:pt idx="15">
                  <c:v>61.04761904761905</c:v>
                </c:pt>
                <c:pt idx="16">
                  <c:v>33.42857142857143</c:v>
                </c:pt>
                <c:pt idx="17">
                  <c:v>41.27272727272727</c:v>
                </c:pt>
                <c:pt idx="18">
                  <c:v>51.391304347826086</c:v>
                </c:pt>
                <c:pt idx="19">
                  <c:v>36.30434782608695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tendenze_medie_02_21!$A$63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tendenze_medie_02_21!$F$66:$Y$66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tendenze_medie_02_21!$F$63:$Y$63</c:f>
              <c:numCache>
                <c:ptCount val="20"/>
                <c:pt idx="0">
                  <c:v>143</c:v>
                </c:pt>
                <c:pt idx="1">
                  <c:v>206</c:v>
                </c:pt>
                <c:pt idx="2">
                  <c:v>150.5</c:v>
                </c:pt>
                <c:pt idx="3">
                  <c:v>175.33333333333334</c:v>
                </c:pt>
                <c:pt idx="4">
                  <c:v>161.8</c:v>
                </c:pt>
                <c:pt idx="5">
                  <c:v>122</c:v>
                </c:pt>
                <c:pt idx="6">
                  <c:v>93.77777777777777</c:v>
                </c:pt>
                <c:pt idx="7">
                  <c:v>84</c:v>
                </c:pt>
                <c:pt idx="8">
                  <c:v>74.71428571428571</c:v>
                </c:pt>
                <c:pt idx="9">
                  <c:v>94.3076923076923</c:v>
                </c:pt>
                <c:pt idx="10">
                  <c:v>77.57142857142857</c:v>
                </c:pt>
                <c:pt idx="11">
                  <c:v>59.6875</c:v>
                </c:pt>
                <c:pt idx="12">
                  <c:v>47.53333333333333</c:v>
                </c:pt>
                <c:pt idx="13">
                  <c:v>75.53333333333333</c:v>
                </c:pt>
                <c:pt idx="14">
                  <c:v>58</c:v>
                </c:pt>
                <c:pt idx="15">
                  <c:v>84.14285714285714</c:v>
                </c:pt>
                <c:pt idx="16">
                  <c:v>53.285714285714285</c:v>
                </c:pt>
                <c:pt idx="17">
                  <c:v>61.785714285714285</c:v>
                </c:pt>
                <c:pt idx="18">
                  <c:v>79.57142857142857</c:v>
                </c:pt>
                <c:pt idx="19">
                  <c:v>51.75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tendenze_medie_02_21!$A$65</c:f>
              <c:strCache>
                <c:ptCount val="1"/>
                <c:pt idx="0">
                  <c:v>N. Giorni superamento consentiti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tendenze_medie_02_21!$F$66:$Y$66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tendenze_medie_02_21!$F$65:$Y$65</c:f>
              <c:numCache>
                <c:ptCount val="20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</c:numCache>
            </c:numRef>
          </c:val>
          <c:smooth val="0"/>
        </c:ser>
        <c:marker val="1"/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N. giorni superamento VL gionaliero PM10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465133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93625"/>
          <c:w val="0.938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relaz_reg_aria\Relazione%20regionale_2017\TABELLA%20INDICATORI%202017_FINA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QA_UQA\PRATICHE\REP_220101_UQA_ORAR_113UQA22_Relazione_Regionale_QA_2021\Indicatori%20ed%20elaborazioni\TABELLA%20INDICATORI%20QA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90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102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92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93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83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57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78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78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81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73</v>
          </cell>
        </row>
        <row r="13">
          <cell r="A13" t="str">
            <v>IT2243A</v>
          </cell>
          <cell r="B13" t="str">
            <v>PdV D</v>
          </cell>
          <cell r="C13" t="str">
            <v>VR_Giarol Grande</v>
          </cell>
          <cell r="D13" t="str">
            <v>Verona</v>
          </cell>
          <cell r="E13" t="str">
            <v>BU</v>
          </cell>
          <cell r="F13">
            <v>66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>
            <v>75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>
            <v>79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10</v>
          </cell>
        </row>
        <row r="17">
          <cell r="A17" t="str">
            <v>IT1215A</v>
          </cell>
          <cell r="B17" t="str">
            <v>PdV D</v>
          </cell>
          <cell r="C17" t="str">
            <v>RO_Largo Martiri</v>
          </cell>
          <cell r="D17" t="str">
            <v>Rovigo</v>
          </cell>
          <cell r="E17" t="str">
            <v>TU</v>
          </cell>
          <cell r="F17">
            <v>80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72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66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79</v>
          </cell>
        </row>
        <row r="21">
          <cell r="A21">
            <v>99907</v>
          </cell>
          <cell r="B21" t="str">
            <v>altro</v>
          </cell>
          <cell r="C21" t="str">
            <v>GNL Porto Levante</v>
          </cell>
          <cell r="D21" t="str">
            <v>Porto Levante</v>
          </cell>
          <cell r="E21" t="str">
            <v>IS</v>
          </cell>
          <cell r="F21">
            <v>49</v>
          </cell>
        </row>
        <row r="22">
          <cell r="A22" t="str">
            <v>IT1594A</v>
          </cell>
          <cell r="B22" t="str">
            <v>PdV D</v>
          </cell>
          <cell r="C22" t="str">
            <v>BL_Parco Città Bologna</v>
          </cell>
          <cell r="D22" t="str">
            <v>Belluno</v>
          </cell>
          <cell r="E22" t="str">
            <v>BU</v>
          </cell>
          <cell r="F22">
            <v>18</v>
          </cell>
        </row>
        <row r="23">
          <cell r="A23" t="str">
            <v>IT2245A</v>
          </cell>
          <cell r="B23" t="str">
            <v>PdV D</v>
          </cell>
          <cell r="C23" t="str">
            <v>BL_La Cerva</v>
          </cell>
          <cell r="D23" t="str">
            <v>Belluno</v>
          </cell>
          <cell r="E23" t="str">
            <v>TU</v>
          </cell>
          <cell r="F23">
            <v>20</v>
          </cell>
        </row>
        <row r="24">
          <cell r="A24" t="str">
            <v>IT1619A</v>
          </cell>
          <cell r="B24" t="str">
            <v>PdV D</v>
          </cell>
          <cell r="C24" t="str">
            <v>Area Feltrina</v>
          </cell>
          <cell r="D24" t="str">
            <v>Feltre</v>
          </cell>
          <cell r="E24" t="str">
            <v>BS</v>
          </cell>
          <cell r="F24">
            <v>42</v>
          </cell>
        </row>
        <row r="25">
          <cell r="A25" t="str">
            <v>IT1790A</v>
          </cell>
          <cell r="B25" t="str">
            <v>PdV D</v>
          </cell>
          <cell r="C25" t="str">
            <v>Pieve d'Alpago</v>
          </cell>
          <cell r="D25" t="str">
            <v>Pieve d'Alpago</v>
          </cell>
          <cell r="E25" t="str">
            <v>BR</v>
          </cell>
          <cell r="F25">
            <v>5</v>
          </cell>
        </row>
        <row r="26">
          <cell r="A26" t="str">
            <v>IT1590A</v>
          </cell>
          <cell r="B26" t="str">
            <v>PdV D</v>
          </cell>
          <cell r="C26" t="str">
            <v>TV_Via Lancieri</v>
          </cell>
          <cell r="D26" t="str">
            <v>Treviso</v>
          </cell>
          <cell r="E26" t="str">
            <v>BU</v>
          </cell>
          <cell r="F26">
            <v>83</v>
          </cell>
        </row>
        <row r="27">
          <cell r="A27" t="str">
            <v>IT2231A</v>
          </cell>
          <cell r="B27" t="str">
            <v>PdV D</v>
          </cell>
          <cell r="C27" t="str">
            <v>TV_S. Agnese</v>
          </cell>
          <cell r="D27" t="str">
            <v>Treviso</v>
          </cell>
          <cell r="E27" t="str">
            <v>TU</v>
          </cell>
          <cell r="F27">
            <v>83</v>
          </cell>
        </row>
        <row r="28">
          <cell r="A28" t="str">
            <v>IT1328A</v>
          </cell>
          <cell r="B28" t="str">
            <v>PdV D</v>
          </cell>
          <cell r="C28" t="str">
            <v>Conegliano</v>
          </cell>
          <cell r="D28" t="str">
            <v>Conegliano</v>
          </cell>
          <cell r="E28" t="str">
            <v>BU</v>
          </cell>
          <cell r="F28">
            <v>36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62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100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90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72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</row>
        <row r="36">
          <cell r="A36" t="str">
            <v>IT1172A</v>
          </cell>
          <cell r="B36" t="str">
            <v>PdV I</v>
          </cell>
          <cell r="C36" t="str">
            <v>Montebello V</v>
          </cell>
          <cell r="D36" t="str">
            <v>Montebello V</v>
          </cell>
          <cell r="E36" t="str">
            <v>IS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40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77</v>
          </cell>
        </row>
        <row r="39">
          <cell r="A39" t="str">
            <v>IT0448A</v>
          </cell>
          <cell r="B39" t="str">
            <v>PdV D</v>
          </cell>
          <cell r="C39" t="str">
            <v>VE_Sacca Fisola</v>
          </cell>
          <cell r="D39" t="str">
            <v>Venezia</v>
          </cell>
          <cell r="E39" t="str">
            <v>BU</v>
          </cell>
          <cell r="F39">
            <v>71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94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95</v>
          </cell>
        </row>
        <row r="42">
          <cell r="A42" t="str">
            <v>IT1222A</v>
          </cell>
          <cell r="B42" t="str">
            <v>PdV D</v>
          </cell>
          <cell r="C42" t="str">
            <v>San Donà di Piave</v>
          </cell>
          <cell r="D42" t="str">
            <v>San Donà di Piave</v>
          </cell>
          <cell r="E42" t="str">
            <v>BU</v>
          </cell>
        </row>
        <row r="43">
          <cell r="A43" t="str">
            <v>IT1934A</v>
          </cell>
          <cell r="B43" t="str">
            <v>altro</v>
          </cell>
          <cell r="C43" t="str">
            <v>VE_Via Beccaria</v>
          </cell>
          <cell r="D43" t="str">
            <v>Venezia</v>
          </cell>
          <cell r="E43" t="str">
            <v>TU</v>
          </cell>
          <cell r="F43">
            <v>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Metalli"/>
      <sheetName val="PM Benzene BaP"/>
      <sheetName val="COD EOI"/>
    </sheetNames>
    <sheetDataSet>
      <sheetData sheetId="2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59</v>
          </cell>
          <cell r="G3">
            <v>32</v>
          </cell>
          <cell r="H3">
            <v>356</v>
          </cell>
          <cell r="I3" t="str">
            <v>Automatico</v>
          </cell>
          <cell r="J3" t="str">
            <v>n.d.</v>
          </cell>
          <cell r="K3" t="str">
            <v>n.d.</v>
          </cell>
          <cell r="L3" t="str">
            <v>n.d.</v>
          </cell>
          <cell r="M3" t="str">
            <v>n.d.</v>
          </cell>
          <cell r="N3" t="str">
            <v>n.d.</v>
          </cell>
          <cell r="O3" t="str">
            <v>n.d.</v>
          </cell>
          <cell r="P3" t="str">
            <v>n.d.</v>
          </cell>
          <cell r="Q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51</v>
          </cell>
          <cell r="G4">
            <v>28</v>
          </cell>
          <cell r="H4">
            <v>354</v>
          </cell>
          <cell r="I4" t="str">
            <v>Automatico</v>
          </cell>
          <cell r="J4">
            <v>21</v>
          </cell>
          <cell r="K4">
            <v>354</v>
          </cell>
          <cell r="L4" t="str">
            <v>Automatico</v>
          </cell>
          <cell r="M4">
            <v>1.1</v>
          </cell>
          <cell r="N4">
            <v>55</v>
          </cell>
          <cell r="O4" t="str">
            <v>fiale</v>
          </cell>
          <cell r="P4">
            <v>1</v>
          </cell>
          <cell r="Q4">
            <v>131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60</v>
          </cell>
          <cell r="G5">
            <v>33</v>
          </cell>
          <cell r="H5">
            <v>349</v>
          </cell>
          <cell r="I5" t="str">
            <v>Automatico</v>
          </cell>
          <cell r="J5" t="str">
            <v>n.d.</v>
          </cell>
          <cell r="K5" t="str">
            <v>n.d.</v>
          </cell>
          <cell r="L5" t="str">
            <v>n.d.</v>
          </cell>
          <cell r="M5" t="str">
            <v>n.d.</v>
          </cell>
          <cell r="N5" t="str">
            <v>n.d.</v>
          </cell>
          <cell r="O5" t="str">
            <v>n.d.</v>
          </cell>
          <cell r="P5">
            <v>0.9</v>
          </cell>
          <cell r="Q5">
            <v>131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62</v>
          </cell>
          <cell r="G6">
            <v>32</v>
          </cell>
          <cell r="H6">
            <v>361</v>
          </cell>
          <cell r="I6" t="str">
            <v>Automatico</v>
          </cell>
          <cell r="J6">
            <v>24</v>
          </cell>
          <cell r="K6">
            <v>361</v>
          </cell>
          <cell r="L6" t="str">
            <v>Automatico</v>
          </cell>
          <cell r="M6" t="str">
            <v>n.d.</v>
          </cell>
          <cell r="N6" t="str">
            <v>n.d.</v>
          </cell>
          <cell r="O6" t="str">
            <v>n.d.</v>
          </cell>
          <cell r="P6">
            <v>1.3</v>
          </cell>
          <cell r="Q6">
            <v>130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54</v>
          </cell>
          <cell r="G7">
            <v>28</v>
          </cell>
          <cell r="H7">
            <v>358</v>
          </cell>
          <cell r="I7" t="str">
            <v>Automatico</v>
          </cell>
          <cell r="J7">
            <v>22</v>
          </cell>
          <cell r="K7">
            <v>356</v>
          </cell>
          <cell r="L7" t="str">
            <v>Automatico</v>
          </cell>
          <cell r="M7" t="str">
            <v>n.d.</v>
          </cell>
          <cell r="N7" t="str">
            <v>n.d.</v>
          </cell>
          <cell r="O7" t="str">
            <v>n.d.</v>
          </cell>
          <cell r="P7">
            <v>1</v>
          </cell>
          <cell r="Q7">
            <v>132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35</v>
          </cell>
          <cell r="G8">
            <v>23</v>
          </cell>
          <cell r="H8">
            <v>360</v>
          </cell>
          <cell r="I8" t="str">
            <v>Automatico</v>
          </cell>
          <cell r="J8" t="str">
            <v>n.d.</v>
          </cell>
          <cell r="K8" t="str">
            <v>n.d.</v>
          </cell>
          <cell r="L8" t="str">
            <v>n.d.</v>
          </cell>
          <cell r="M8" t="str">
            <v>n.d.</v>
          </cell>
          <cell r="N8" t="str">
            <v>n.d.</v>
          </cell>
          <cell r="O8" t="str">
            <v>n.d.</v>
          </cell>
          <cell r="P8" t="str">
            <v>n.d.</v>
          </cell>
          <cell r="Q8" t="str">
            <v>n.d.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41</v>
          </cell>
          <cell r="G9">
            <v>27</v>
          </cell>
          <cell r="H9">
            <v>357</v>
          </cell>
          <cell r="I9" t="str">
            <v>Automatico</v>
          </cell>
          <cell r="J9">
            <v>17</v>
          </cell>
          <cell r="K9">
            <v>355</v>
          </cell>
          <cell r="L9" t="str">
            <v>Automatico</v>
          </cell>
          <cell r="M9" t="str">
            <v>n.d.</v>
          </cell>
          <cell r="N9" t="str">
            <v>n.d.</v>
          </cell>
          <cell r="O9" t="str">
            <v>n.d.</v>
          </cell>
          <cell r="P9">
            <v>0.7</v>
          </cell>
          <cell r="Q9">
            <v>133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44</v>
          </cell>
          <cell r="G10">
            <v>25</v>
          </cell>
          <cell r="H10">
            <v>356</v>
          </cell>
          <cell r="I10" t="str">
            <v>Automatico</v>
          </cell>
          <cell r="J10">
            <v>15</v>
          </cell>
          <cell r="K10">
            <v>359</v>
          </cell>
          <cell r="L10" t="str">
            <v>Automatico</v>
          </cell>
          <cell r="M10" t="str">
            <v>n.d.</v>
          </cell>
          <cell r="N10" t="str">
            <v>n.d.</v>
          </cell>
          <cell r="O10" t="str">
            <v>n.d.</v>
          </cell>
          <cell r="P10">
            <v>0.5</v>
          </cell>
          <cell r="Q10">
            <v>131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56</v>
          </cell>
          <cell r="G11">
            <v>31</v>
          </cell>
          <cell r="H11">
            <v>335</v>
          </cell>
          <cell r="I11" t="str">
            <v>Manuale</v>
          </cell>
          <cell r="J11" t="str">
            <v>n.d.</v>
          </cell>
          <cell r="K11" t="str">
            <v>n.d.</v>
          </cell>
          <cell r="L11" t="str">
            <v>n.d.</v>
          </cell>
          <cell r="M11" t="str">
            <v>n.d.</v>
          </cell>
          <cell r="N11" t="str">
            <v>n.d.</v>
          </cell>
          <cell r="O11" t="str">
            <v>n.d.</v>
          </cell>
          <cell r="P11">
            <v>1.6</v>
          </cell>
          <cell r="Q11">
            <v>126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51</v>
          </cell>
          <cell r="G12">
            <v>31</v>
          </cell>
          <cell r="H12">
            <v>361</v>
          </cell>
          <cell r="I12" t="str">
            <v>Automatico</v>
          </cell>
          <cell r="J12" t="str">
            <v>n.d.</v>
          </cell>
          <cell r="K12" t="str">
            <v>n.d.</v>
          </cell>
          <cell r="L12" t="str">
            <v>n.d.</v>
          </cell>
          <cell r="M12">
            <v>0.9</v>
          </cell>
          <cell r="N12">
            <v>58</v>
          </cell>
          <cell r="O12" t="str">
            <v>misto</v>
          </cell>
          <cell r="P12" t="str">
            <v>n.d.</v>
          </cell>
          <cell r="Q12" t="str">
            <v>n.d.</v>
          </cell>
        </row>
        <row r="13">
          <cell r="A13" t="str">
            <v>IT2243A</v>
          </cell>
          <cell r="B13" t="str">
            <v>PdV D</v>
          </cell>
          <cell r="C13" t="str">
            <v>VR-Giarol Grande</v>
          </cell>
          <cell r="D13" t="str">
            <v>Verona</v>
          </cell>
          <cell r="E13" t="str">
            <v>BU</v>
          </cell>
          <cell r="F13">
            <v>47</v>
          </cell>
          <cell r="G13">
            <v>29</v>
          </cell>
          <cell r="H13">
            <v>357</v>
          </cell>
          <cell r="I13" t="str">
            <v>Automatico</v>
          </cell>
          <cell r="J13">
            <v>20</v>
          </cell>
          <cell r="K13">
            <v>339</v>
          </cell>
          <cell r="L13" t="str">
            <v>Automatico</v>
          </cell>
          <cell r="M13" t="str">
            <v>n.d.</v>
          </cell>
          <cell r="N13" t="str">
            <v>n.d.</v>
          </cell>
          <cell r="O13" t="str">
            <v>n.d.</v>
          </cell>
          <cell r="P13">
            <v>0.4</v>
          </cell>
          <cell r="Q13">
            <v>133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>
            <v>44</v>
          </cell>
          <cell r="G14">
            <v>27</v>
          </cell>
          <cell r="H14">
            <v>356</v>
          </cell>
          <cell r="I14" t="str">
            <v>Automatico</v>
          </cell>
          <cell r="J14" t="str">
            <v>n.d.</v>
          </cell>
          <cell r="K14" t="str">
            <v>n.d.</v>
          </cell>
          <cell r="L14" t="str">
            <v>n.d.</v>
          </cell>
          <cell r="M14" t="str">
            <v>n.d.</v>
          </cell>
          <cell r="N14" t="str">
            <v>n.d.</v>
          </cell>
          <cell r="O14" t="str">
            <v>n.d.</v>
          </cell>
          <cell r="P14" t="str">
            <v>n.d.</v>
          </cell>
          <cell r="Q14" t="str">
            <v>n.d.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>
            <v>47</v>
          </cell>
          <cell r="G15">
            <v>29</v>
          </cell>
          <cell r="H15">
            <v>359</v>
          </cell>
          <cell r="I15" t="str">
            <v>Automatico</v>
          </cell>
          <cell r="J15" t="str">
            <v>n.d.</v>
          </cell>
          <cell r="K15" t="str">
            <v>n.d.</v>
          </cell>
          <cell r="L15" t="str">
            <v>n.d.</v>
          </cell>
          <cell r="M15" t="str">
            <v>n.d.</v>
          </cell>
          <cell r="N15" t="str">
            <v>n.d.</v>
          </cell>
          <cell r="O15" t="str">
            <v>n.d.</v>
          </cell>
          <cell r="P15" t="str">
            <v>n.d.</v>
          </cell>
          <cell r="Q15" t="str">
            <v>n.d.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9</v>
          </cell>
          <cell r="G16">
            <v>15</v>
          </cell>
          <cell r="H16">
            <v>355</v>
          </cell>
          <cell r="I16" t="str">
            <v>Automatico</v>
          </cell>
          <cell r="J16" t="str">
            <v>n.d.</v>
          </cell>
          <cell r="K16" t="str">
            <v>n.d.</v>
          </cell>
          <cell r="L16" t="str">
            <v>n.d.</v>
          </cell>
          <cell r="M16" t="str">
            <v>n.d.</v>
          </cell>
          <cell r="N16" t="str">
            <v>n.d.</v>
          </cell>
          <cell r="O16" t="str">
            <v>n.d.</v>
          </cell>
          <cell r="P16">
            <v>0.2</v>
          </cell>
          <cell r="Q16">
            <v>131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53</v>
          </cell>
          <cell r="G17">
            <v>30</v>
          </cell>
          <cell r="H17">
            <v>360</v>
          </cell>
          <cell r="I17" t="str">
            <v>Automatico</v>
          </cell>
          <cell r="J17">
            <v>20</v>
          </cell>
          <cell r="K17">
            <v>356</v>
          </cell>
          <cell r="L17" t="str">
            <v>Manuale</v>
          </cell>
          <cell r="M17">
            <v>0.8</v>
          </cell>
          <cell r="N17">
            <v>8553</v>
          </cell>
          <cell r="O17" t="str">
            <v>BTEX</v>
          </cell>
          <cell r="P17" t="str">
            <v>n.d.</v>
          </cell>
          <cell r="Q17" t="str">
            <v>n.d.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53</v>
          </cell>
          <cell r="G18">
            <v>29</v>
          </cell>
          <cell r="H18">
            <v>362</v>
          </cell>
          <cell r="I18" t="str">
            <v>Automatico</v>
          </cell>
          <cell r="J18" t="str">
            <v>n.d.</v>
          </cell>
          <cell r="K18" t="str">
            <v>n.d.</v>
          </cell>
          <cell r="L18" t="str">
            <v>n.d.</v>
          </cell>
          <cell r="M18" t="str">
            <v>n.d.</v>
          </cell>
          <cell r="N18" t="str">
            <v>n.d.</v>
          </cell>
          <cell r="O18" t="str">
            <v>n.d.</v>
          </cell>
          <cell r="P18">
            <v>0.6</v>
          </cell>
          <cell r="Q18">
            <v>136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20</v>
          </cell>
          <cell r="G19">
            <v>23</v>
          </cell>
          <cell r="H19">
            <v>360</v>
          </cell>
          <cell r="I19" t="str">
            <v>Automatico</v>
          </cell>
          <cell r="J19" t="str">
            <v>n.d.</v>
          </cell>
          <cell r="K19" t="str">
            <v>n.d.</v>
          </cell>
          <cell r="L19" t="str">
            <v>n.d.</v>
          </cell>
          <cell r="M19">
            <v>0.8</v>
          </cell>
          <cell r="N19">
            <v>52</v>
          </cell>
          <cell r="O19" t="str">
            <v>fiale</v>
          </cell>
          <cell r="P19" t="str">
            <v>n.d.</v>
          </cell>
          <cell r="Q19" t="str">
            <v>n.d.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55</v>
          </cell>
          <cell r="G20">
            <v>30</v>
          </cell>
          <cell r="H20">
            <v>352</v>
          </cell>
          <cell r="I20" t="str">
            <v>Automatico</v>
          </cell>
          <cell r="J20" t="str">
            <v>n.d.</v>
          </cell>
          <cell r="K20" t="str">
            <v>n.d.</v>
          </cell>
          <cell r="L20" t="str">
            <v>n.d.</v>
          </cell>
          <cell r="M20" t="str">
            <v>n.d.</v>
          </cell>
          <cell r="N20" t="str">
            <v>n.d.</v>
          </cell>
          <cell r="O20" t="str">
            <v>n.d.</v>
          </cell>
          <cell r="P20">
            <v>0.6</v>
          </cell>
          <cell r="Q20">
            <v>137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>
            <v>5</v>
          </cell>
          <cell r="G21">
            <v>17</v>
          </cell>
          <cell r="H21">
            <v>359</v>
          </cell>
          <cell r="I21" t="str">
            <v>Automatico</v>
          </cell>
          <cell r="J21">
            <v>13</v>
          </cell>
          <cell r="K21">
            <v>364</v>
          </cell>
          <cell r="L21" t="str">
            <v>Manuale</v>
          </cell>
          <cell r="M21" t="str">
            <v>n.d.</v>
          </cell>
          <cell r="N21" t="str">
            <v>n.d.</v>
          </cell>
          <cell r="O21" t="str">
            <v>n.d.</v>
          </cell>
          <cell r="P21">
            <v>1.3</v>
          </cell>
          <cell r="Q21">
            <v>131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>
            <v>8</v>
          </cell>
          <cell r="G22">
            <v>21</v>
          </cell>
          <cell r="H22">
            <v>359</v>
          </cell>
          <cell r="I22" t="str">
            <v>Automatico</v>
          </cell>
          <cell r="J22" t="str">
            <v>n.d.</v>
          </cell>
          <cell r="K22" t="str">
            <v>n.d.</v>
          </cell>
          <cell r="L22" t="str">
            <v>n.d.</v>
          </cell>
          <cell r="M22" t="str">
            <v>n.d.</v>
          </cell>
          <cell r="N22" t="str">
            <v>n.d.</v>
          </cell>
          <cell r="O22" t="str">
            <v>n.d.</v>
          </cell>
          <cell r="P22" t="str">
            <v>n.d.</v>
          </cell>
          <cell r="Q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33</v>
          </cell>
          <cell r="G23">
            <v>21</v>
          </cell>
          <cell r="H23">
            <v>358</v>
          </cell>
          <cell r="I23" t="str">
            <v>Automatico</v>
          </cell>
          <cell r="J23">
            <v>16</v>
          </cell>
          <cell r="K23">
            <v>359</v>
          </cell>
          <cell r="L23" t="str">
            <v>Automatico</v>
          </cell>
          <cell r="M23">
            <v>1.2</v>
          </cell>
          <cell r="N23">
            <v>58</v>
          </cell>
          <cell r="O23" t="str">
            <v>misto</v>
          </cell>
          <cell r="P23">
            <v>2</v>
          </cell>
          <cell r="Q23">
            <v>132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>
            <v>3</v>
          </cell>
          <cell r="G24">
            <v>13</v>
          </cell>
          <cell r="H24">
            <v>363</v>
          </cell>
          <cell r="I24" t="str">
            <v>Automatico</v>
          </cell>
          <cell r="J24" t="str">
            <v>n.d.</v>
          </cell>
          <cell r="K24" t="str">
            <v>n.d.</v>
          </cell>
          <cell r="L24" t="str">
            <v>n.d.</v>
          </cell>
          <cell r="M24">
            <v>0.9</v>
          </cell>
          <cell r="N24">
            <v>58</v>
          </cell>
          <cell r="O24" t="str">
            <v>fiale</v>
          </cell>
          <cell r="P24" t="str">
            <v>n.d.</v>
          </cell>
          <cell r="Q24" t="str">
            <v>n.d.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45</v>
          </cell>
          <cell r="G25">
            <v>27</v>
          </cell>
          <cell r="H25">
            <v>365</v>
          </cell>
          <cell r="I25" t="str">
            <v>Automatico</v>
          </cell>
          <cell r="J25">
            <v>20</v>
          </cell>
          <cell r="K25">
            <v>339</v>
          </cell>
          <cell r="L25" t="str">
            <v>Automatico</v>
          </cell>
          <cell r="M25">
            <v>1.3</v>
          </cell>
          <cell r="N25">
            <v>8324</v>
          </cell>
          <cell r="O25" t="str">
            <v>BTEX</v>
          </cell>
          <cell r="P25">
            <v>1.2</v>
          </cell>
          <cell r="Q25">
            <v>128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55</v>
          </cell>
          <cell r="G26">
            <v>32</v>
          </cell>
          <cell r="H26">
            <v>361</v>
          </cell>
          <cell r="I26" t="str">
            <v>Automatico</v>
          </cell>
          <cell r="J26" t="str">
            <v>n.d.</v>
          </cell>
          <cell r="K26" t="str">
            <v>n.d.</v>
          </cell>
          <cell r="L26" t="str">
            <v>n.d.</v>
          </cell>
          <cell r="M26" t="str">
            <v>n.d.</v>
          </cell>
          <cell r="N26" t="str">
            <v>n.d.</v>
          </cell>
          <cell r="O26" t="str">
            <v>n.d.</v>
          </cell>
          <cell r="P26" t="str">
            <v>n.d.</v>
          </cell>
          <cell r="Q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>
            <v>15</v>
          </cell>
          <cell r="G27">
            <v>20</v>
          </cell>
          <cell r="H27">
            <v>363</v>
          </cell>
          <cell r="I27" t="str">
            <v>Automatico</v>
          </cell>
          <cell r="J27">
            <v>15</v>
          </cell>
          <cell r="K27">
            <v>347</v>
          </cell>
          <cell r="L27" t="str">
            <v>Manuale</v>
          </cell>
          <cell r="M27" t="str">
            <v>n.d.</v>
          </cell>
          <cell r="N27" t="str">
            <v>n.d.</v>
          </cell>
          <cell r="O27" t="str">
            <v>n.d.</v>
          </cell>
          <cell r="P27" t="str">
            <v>n.d.</v>
          </cell>
          <cell r="Q27" t="str">
            <v>n.d.</v>
          </cell>
        </row>
        <row r="28">
          <cell r="A28">
            <v>99913</v>
          </cell>
          <cell r="B28" t="str">
            <v>altro</v>
          </cell>
          <cell r="C28" t="str">
            <v>Pederobba</v>
          </cell>
          <cell r="D28" t="str">
            <v>Pederobba</v>
          </cell>
          <cell r="E28" t="str">
            <v>BU</v>
          </cell>
          <cell r="F28">
            <v>26</v>
          </cell>
          <cell r="G28">
            <v>23</v>
          </cell>
          <cell r="H28">
            <v>359</v>
          </cell>
          <cell r="I28" t="str">
            <v>Automatico</v>
          </cell>
          <cell r="J28">
            <v>13</v>
          </cell>
          <cell r="K28">
            <v>356</v>
          </cell>
          <cell r="L28" t="str">
            <v>Automatico</v>
          </cell>
          <cell r="M28" t="str">
            <v>n.d.</v>
          </cell>
          <cell r="N28" t="str">
            <v>n.d.</v>
          </cell>
          <cell r="O28" t="str">
            <v>n.d.</v>
          </cell>
          <cell r="P28">
            <v>1</v>
          </cell>
          <cell r="Q28">
            <v>136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36</v>
          </cell>
          <cell r="G29">
            <v>24</v>
          </cell>
          <cell r="H29">
            <v>362</v>
          </cell>
          <cell r="I29" t="str">
            <v>Automatico</v>
          </cell>
          <cell r="J29">
            <v>16</v>
          </cell>
          <cell r="K29">
            <v>359</v>
          </cell>
          <cell r="L29" t="str">
            <v>Automatico</v>
          </cell>
          <cell r="M29" t="str">
            <v>n.d.</v>
          </cell>
          <cell r="N29" t="str">
            <v>n.d.</v>
          </cell>
          <cell r="O29" t="str">
            <v>n.d.</v>
          </cell>
          <cell r="P29" t="str">
            <v>n.d.</v>
          </cell>
          <cell r="Q29" t="str">
            <v>n.d.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58</v>
          </cell>
          <cell r="G30">
            <v>30</v>
          </cell>
          <cell r="H30">
            <v>364</v>
          </cell>
          <cell r="I30" t="str">
            <v>Automatico</v>
          </cell>
          <cell r="J30" t="str">
            <v>n.d.</v>
          </cell>
          <cell r="K30" t="str">
            <v>n.d.</v>
          </cell>
          <cell r="L30" t="str">
            <v>n.d.</v>
          </cell>
          <cell r="M30">
            <v>0.6</v>
          </cell>
          <cell r="N30">
            <v>48</v>
          </cell>
          <cell r="O30" t="str">
            <v>misto</v>
          </cell>
          <cell r="P30" t="str">
            <v>n.d.</v>
          </cell>
          <cell r="Q30" t="str">
            <v>n.d.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43</v>
          </cell>
          <cell r="G31">
            <v>29</v>
          </cell>
          <cell r="H31">
            <v>352</v>
          </cell>
          <cell r="I31" t="str">
            <v>Automatico</v>
          </cell>
          <cell r="J31">
            <v>22</v>
          </cell>
          <cell r="K31">
            <v>350</v>
          </cell>
          <cell r="L31" t="str">
            <v>Automatico</v>
          </cell>
          <cell r="M31" t="str">
            <v>n.d.</v>
          </cell>
          <cell r="N31" t="str">
            <v>n.d.</v>
          </cell>
          <cell r="O31" t="str">
            <v>n.d.</v>
          </cell>
          <cell r="P31">
            <v>0.7</v>
          </cell>
          <cell r="Q31">
            <v>131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48</v>
          </cell>
          <cell r="G32">
            <v>30</v>
          </cell>
          <cell r="H32">
            <v>352</v>
          </cell>
          <cell r="I32" t="str">
            <v>Automatico</v>
          </cell>
          <cell r="J32">
            <v>20</v>
          </cell>
          <cell r="K32">
            <v>353</v>
          </cell>
          <cell r="L32" t="str">
            <v>Automatico</v>
          </cell>
          <cell r="M32" t="str">
            <v>n.d.</v>
          </cell>
          <cell r="N32" t="str">
            <v>n.d.</v>
          </cell>
          <cell r="O32" t="str">
            <v>n.d.</v>
          </cell>
          <cell r="P32" t="str">
            <v>n.d.</v>
          </cell>
          <cell r="Q32" t="str">
            <v>n.d.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 t="str">
            <v>n.d.</v>
          </cell>
          <cell r="K33" t="str">
            <v>n.d.</v>
          </cell>
          <cell r="L33" t="str">
            <v>n.d.</v>
          </cell>
          <cell r="M33" t="str">
            <v>n.d.</v>
          </cell>
          <cell r="N33" t="str">
            <v>n.d.</v>
          </cell>
          <cell r="O33" t="str">
            <v>n.d.</v>
          </cell>
          <cell r="P33" t="str">
            <v>n.d.</v>
          </cell>
          <cell r="Q33" t="str">
            <v>n.d.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 t="str">
            <v>n.d.</v>
          </cell>
          <cell r="K34" t="str">
            <v>n.d.</v>
          </cell>
          <cell r="L34" t="str">
            <v>n.d.</v>
          </cell>
          <cell r="M34">
            <v>0.7</v>
          </cell>
          <cell r="N34">
            <v>8654</v>
          </cell>
          <cell r="O34" t="str">
            <v>BTEX</v>
          </cell>
          <cell r="P34" t="str">
            <v>n.d.</v>
          </cell>
          <cell r="Q34" t="str">
            <v>n.d.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>
            <v>14</v>
          </cell>
          <cell r="K35">
            <v>347</v>
          </cell>
          <cell r="L35" t="str">
            <v>Automatico</v>
          </cell>
          <cell r="M35" t="str">
            <v>n.d.</v>
          </cell>
          <cell r="N35" t="str">
            <v>n.d.</v>
          </cell>
          <cell r="O35" t="str">
            <v>n.d.</v>
          </cell>
          <cell r="P35" t="str">
            <v>n.d.</v>
          </cell>
          <cell r="Q35" t="str">
            <v>n.d.</v>
          </cell>
        </row>
        <row r="36">
          <cell r="A36" t="str">
            <v>IT2320A</v>
          </cell>
          <cell r="B36" t="str">
            <v>PdV I</v>
          </cell>
          <cell r="C36" t="str">
            <v>Zermeghedo</v>
          </cell>
          <cell r="D36" t="str">
            <v>Zermeghedo</v>
          </cell>
          <cell r="E36" t="str">
            <v>IS</v>
          </cell>
          <cell r="F36" t="str">
            <v>n.d.</v>
          </cell>
          <cell r="G36" t="str">
            <v>n.d.</v>
          </cell>
          <cell r="H36" t="str">
            <v>n.d.</v>
          </cell>
          <cell r="I36" t="str">
            <v>n.d.</v>
          </cell>
          <cell r="J36" t="str">
            <v>n.d.</v>
          </cell>
          <cell r="K36" t="str">
            <v>n.d.</v>
          </cell>
          <cell r="L36" t="str">
            <v>n.d.</v>
          </cell>
          <cell r="M36" t="str">
            <v>n.d.</v>
          </cell>
          <cell r="N36" t="str">
            <v>n.d.</v>
          </cell>
          <cell r="O36" t="str">
            <v>n.d.</v>
          </cell>
          <cell r="P36" t="str">
            <v>n.d.</v>
          </cell>
          <cell r="Q36" t="str">
            <v>n.d.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22</v>
          </cell>
          <cell r="G37">
            <v>23</v>
          </cell>
          <cell r="H37">
            <v>354</v>
          </cell>
          <cell r="I37" t="str">
            <v>Automatico</v>
          </cell>
          <cell r="J37">
            <v>18</v>
          </cell>
          <cell r="K37">
            <v>349</v>
          </cell>
          <cell r="L37" t="str">
            <v>Automatico</v>
          </cell>
          <cell r="M37">
            <v>0.8</v>
          </cell>
          <cell r="N37">
            <v>58</v>
          </cell>
          <cell r="O37" t="str">
            <v>misto</v>
          </cell>
          <cell r="P37">
            <v>0.7</v>
          </cell>
          <cell r="Q37">
            <v>130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50</v>
          </cell>
          <cell r="G38">
            <v>27</v>
          </cell>
          <cell r="H38">
            <v>365</v>
          </cell>
          <cell r="I38" t="str">
            <v>Automatico</v>
          </cell>
          <cell r="J38">
            <v>21</v>
          </cell>
          <cell r="K38">
            <v>364</v>
          </cell>
          <cell r="L38" t="str">
            <v>Manuale</v>
          </cell>
          <cell r="M38">
            <v>1.1</v>
          </cell>
          <cell r="N38">
            <v>8686</v>
          </cell>
          <cell r="O38" t="str">
            <v>BTEX</v>
          </cell>
          <cell r="P38">
            <v>0.7</v>
          </cell>
          <cell r="Q38">
            <v>133</v>
          </cell>
        </row>
        <row r="39">
          <cell r="A39" t="str">
            <v>IT0448A</v>
          </cell>
          <cell r="B39" t="str">
            <v>PdV D</v>
          </cell>
          <cell r="C39" t="str">
            <v>Sacca Fisola</v>
          </cell>
          <cell r="D39" t="str">
            <v>Venezia</v>
          </cell>
          <cell r="E39" t="str">
            <v>BU</v>
          </cell>
          <cell r="F39">
            <v>50</v>
          </cell>
          <cell r="G39">
            <v>29</v>
          </cell>
          <cell r="H39">
            <v>360</v>
          </cell>
          <cell r="I39" t="str">
            <v>Automatico</v>
          </cell>
          <cell r="J39" t="str">
            <v>n.d.</v>
          </cell>
          <cell r="K39" t="str">
            <v>n.d.</v>
          </cell>
          <cell r="L39" t="str">
            <v>n.d.</v>
          </cell>
          <cell r="M39" t="str">
            <v>n.d.</v>
          </cell>
          <cell r="N39" t="str">
            <v>n.d.</v>
          </cell>
          <cell r="O39" t="str">
            <v>n.d.</v>
          </cell>
          <cell r="P39" t="str">
            <v>n.d.</v>
          </cell>
          <cell r="Q39" t="str">
            <v>n.d.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65</v>
          </cell>
          <cell r="G40">
            <v>33</v>
          </cell>
          <cell r="H40">
            <v>363</v>
          </cell>
          <cell r="I40" t="str">
            <v>Automatico</v>
          </cell>
          <cell r="J40" t="str">
            <v>n.d.</v>
          </cell>
          <cell r="K40" t="str">
            <v>n.d.</v>
          </cell>
          <cell r="L40" t="str">
            <v>n.d.</v>
          </cell>
          <cell r="M40" t="str">
            <v>n.d.</v>
          </cell>
          <cell r="N40" t="str">
            <v>n.d.</v>
          </cell>
          <cell r="O40" t="str">
            <v>n.d.</v>
          </cell>
          <cell r="P40" t="str">
            <v>n.d.</v>
          </cell>
          <cell r="Q40" t="str">
            <v>n.d.</v>
          </cell>
        </row>
        <row r="41">
          <cell r="A41" t="str">
            <v>IT2319A</v>
          </cell>
          <cell r="B41" t="str">
            <v>PdV D</v>
          </cell>
          <cell r="C41" t="str">
            <v>VE - Rio Novo</v>
          </cell>
          <cell r="D41" t="str">
            <v>Venezia</v>
          </cell>
          <cell r="E41" t="str">
            <v>TU</v>
          </cell>
          <cell r="F41">
            <v>42</v>
          </cell>
          <cell r="G41">
            <v>24</v>
          </cell>
          <cell r="H41">
            <v>365</v>
          </cell>
          <cell r="I41" t="str">
            <v>Automatico</v>
          </cell>
          <cell r="J41">
            <v>18</v>
          </cell>
          <cell r="K41">
            <v>364</v>
          </cell>
          <cell r="L41" t="str">
            <v>Manuale</v>
          </cell>
          <cell r="M41" t="str">
            <v>n.d.</v>
          </cell>
          <cell r="N41" t="str">
            <v>n.d.</v>
          </cell>
          <cell r="O41" t="str">
            <v>n.d.</v>
          </cell>
          <cell r="P41" t="str">
            <v>n.d.</v>
          </cell>
          <cell r="Q41" t="str">
            <v>n.d.</v>
          </cell>
        </row>
        <row r="42">
          <cell r="A42" t="str">
            <v>IT1936A</v>
          </cell>
          <cell r="B42" t="str">
            <v>PdV I</v>
          </cell>
          <cell r="C42" t="str">
            <v>VE_Via Malcontenta</v>
          </cell>
          <cell r="D42" t="str">
            <v>Venezia</v>
          </cell>
          <cell r="E42" t="str">
            <v>IS</v>
          </cell>
          <cell r="F42">
            <v>58</v>
          </cell>
          <cell r="G42">
            <v>31</v>
          </cell>
          <cell r="H42">
            <v>354</v>
          </cell>
          <cell r="I42" t="str">
            <v>Automatico</v>
          </cell>
          <cell r="J42">
            <v>24</v>
          </cell>
          <cell r="K42">
            <v>354</v>
          </cell>
          <cell r="L42" t="str">
            <v>Automatico</v>
          </cell>
          <cell r="M42" t="str">
            <v>n.d.</v>
          </cell>
          <cell r="N42" t="str">
            <v>n.d.</v>
          </cell>
          <cell r="O42" t="str">
            <v>n.d.</v>
          </cell>
          <cell r="P42">
            <v>1</v>
          </cell>
          <cell r="Q42">
            <v>132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>
            <v>48</v>
          </cell>
          <cell r="G43">
            <v>28</v>
          </cell>
          <cell r="H43">
            <v>364</v>
          </cell>
          <cell r="I43" t="str">
            <v>Automatico</v>
          </cell>
          <cell r="J43">
            <v>21</v>
          </cell>
          <cell r="K43">
            <v>364</v>
          </cell>
          <cell r="L43" t="str">
            <v>Automatico</v>
          </cell>
          <cell r="M43" t="str">
            <v>n.d.</v>
          </cell>
          <cell r="N43" t="str">
            <v>n.d.</v>
          </cell>
          <cell r="O43" t="str">
            <v>n.d.</v>
          </cell>
          <cell r="P43">
            <v>1.1</v>
          </cell>
          <cell r="Q43">
            <v>132</v>
          </cell>
        </row>
        <row r="44">
          <cell r="A44">
            <v>99912</v>
          </cell>
          <cell r="B44" t="str">
            <v>altro</v>
          </cell>
          <cell r="C44" t="str">
            <v>Portogruaro</v>
          </cell>
          <cell r="D44" t="str">
            <v>Portogruaro</v>
          </cell>
          <cell r="E44" t="str">
            <v>mista</v>
          </cell>
          <cell r="F44" t="str">
            <v>n.d.</v>
          </cell>
          <cell r="G44" t="str">
            <v>n.d.</v>
          </cell>
          <cell r="H44" t="str">
            <v>n.d.</v>
          </cell>
          <cell r="I44" t="str">
            <v>n.d.</v>
          </cell>
          <cell r="J44">
            <v>18</v>
          </cell>
          <cell r="K44">
            <v>359</v>
          </cell>
          <cell r="L44" t="str">
            <v>Automatico</v>
          </cell>
          <cell r="M44" t="str">
            <v>n.d.</v>
          </cell>
          <cell r="N44" t="str">
            <v>n.d.</v>
          </cell>
          <cell r="O44" t="str">
            <v>n.d.</v>
          </cell>
          <cell r="P44" t="str">
            <v>n.d.</v>
          </cell>
          <cell r="Q44" t="str">
            <v>n.d.</v>
          </cell>
        </row>
        <row r="45">
          <cell r="A45" t="str">
            <v>IT1934A</v>
          </cell>
          <cell r="B45" t="str">
            <v>altro</v>
          </cell>
          <cell r="C45" t="str">
            <v>VE Via Beccaria</v>
          </cell>
          <cell r="D45" t="str">
            <v>Venezia</v>
          </cell>
          <cell r="E45" t="str">
            <v>TU</v>
          </cell>
          <cell r="F45">
            <v>60</v>
          </cell>
          <cell r="G45">
            <v>31</v>
          </cell>
          <cell r="H45">
            <v>361</v>
          </cell>
          <cell r="I45" t="str">
            <v>Automatico</v>
          </cell>
          <cell r="J45" t="str">
            <v>n.d.</v>
          </cell>
          <cell r="K45" t="str">
            <v>n.d.</v>
          </cell>
          <cell r="L45" t="str">
            <v>n.d.</v>
          </cell>
          <cell r="M45" t="str">
            <v>n.d.</v>
          </cell>
          <cell r="N45" t="str">
            <v>n.d.</v>
          </cell>
          <cell r="O45" t="str">
            <v>n.d.</v>
          </cell>
          <cell r="P45" t="str">
            <v>n.d.</v>
          </cell>
          <cell r="Q45" t="str">
            <v>n.d.</v>
          </cell>
        </row>
        <row r="46">
          <cell r="A46">
            <v>99914</v>
          </cell>
          <cell r="B46" t="str">
            <v>altro</v>
          </cell>
          <cell r="C46" t="str">
            <v>Punta Fusina</v>
          </cell>
          <cell r="D46" t="str">
            <v>Venezia</v>
          </cell>
          <cell r="E46" t="str">
            <v>IS</v>
          </cell>
          <cell r="F46">
            <v>52</v>
          </cell>
          <cell r="G46">
            <v>29</v>
          </cell>
          <cell r="H46">
            <v>361</v>
          </cell>
          <cell r="I46" t="str">
            <v>Automatico</v>
          </cell>
          <cell r="J46">
            <v>20</v>
          </cell>
          <cell r="K46">
            <v>361</v>
          </cell>
          <cell r="L46" t="str">
            <v>Automatico</v>
          </cell>
          <cell r="M46" t="str">
            <v>n.d.</v>
          </cell>
          <cell r="N46" t="str">
            <v>n.d.</v>
          </cell>
          <cell r="O46" t="str">
            <v>n.d.</v>
          </cell>
          <cell r="P46">
            <v>0.5</v>
          </cell>
          <cell r="Q46">
            <v>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F40">
      <pane xSplit="9165" topLeftCell="S1" activePane="topRight" state="split"/>
      <selection pane="topLeft" activeCell="C56" sqref="C56"/>
      <selection pane="topRight" activeCell="AC51" sqref="AC51"/>
    </sheetView>
  </sheetViews>
  <sheetFormatPr defaultColWidth="9.140625" defaultRowHeight="12.75"/>
  <cols>
    <col min="1" max="1" width="16.7109375" style="1" customWidth="1"/>
    <col min="2" max="2" width="17.8515625" style="44" bestFit="1" customWidth="1"/>
    <col min="3" max="3" width="22.421875" style="0" bestFit="1" customWidth="1"/>
    <col min="4" max="4" width="26.57421875" style="0" bestFit="1" customWidth="1"/>
    <col min="5" max="5" width="10.8515625" style="0" customWidth="1"/>
    <col min="6" max="13" width="14.8515625" style="0" customWidth="1"/>
    <col min="14" max="14" width="14.421875" style="0" customWidth="1"/>
    <col min="15" max="15" width="17.421875" style="0" customWidth="1"/>
    <col min="16" max="16" width="16.28125" style="0" customWidth="1"/>
    <col min="17" max="17" width="18.00390625" style="0" customWidth="1"/>
    <col min="18" max="19" width="15.28125" style="0" customWidth="1"/>
    <col min="20" max="20" width="14.8515625" style="0" customWidth="1"/>
    <col min="21" max="21" width="14.57421875" style="0" customWidth="1"/>
    <col min="22" max="22" width="12.00390625" style="0" customWidth="1"/>
    <col min="23" max="23" width="13.140625" style="0" customWidth="1"/>
    <col min="24" max="25" width="14.8515625" style="0" customWidth="1"/>
  </cols>
  <sheetData>
    <row r="1" ht="15.75">
      <c r="A1" s="47" t="s">
        <v>113</v>
      </c>
    </row>
    <row r="2" ht="12.75"/>
    <row r="3" spans="1:25" ht="48">
      <c r="A3" s="17" t="s">
        <v>18</v>
      </c>
      <c r="B3" s="36" t="s">
        <v>109</v>
      </c>
      <c r="C3" s="18" t="s">
        <v>107</v>
      </c>
      <c r="D3" s="18" t="s">
        <v>110</v>
      </c>
      <c r="E3" s="18" t="s">
        <v>6</v>
      </c>
      <c r="F3" s="18" t="s">
        <v>129</v>
      </c>
      <c r="G3" s="18" t="s">
        <v>130</v>
      </c>
      <c r="H3" s="18" t="s">
        <v>131</v>
      </c>
      <c r="I3" s="18" t="s">
        <v>132</v>
      </c>
      <c r="J3" s="18" t="s">
        <v>133</v>
      </c>
      <c r="K3" s="18" t="s">
        <v>134</v>
      </c>
      <c r="L3" s="18" t="s">
        <v>135</v>
      </c>
      <c r="M3" s="18" t="s">
        <v>136</v>
      </c>
      <c r="N3" s="18" t="s">
        <v>137</v>
      </c>
      <c r="O3" s="18" t="s">
        <v>138</v>
      </c>
      <c r="P3" s="18" t="s">
        <v>139</v>
      </c>
      <c r="Q3" s="18" t="s">
        <v>140</v>
      </c>
      <c r="R3" s="18" t="s">
        <v>141</v>
      </c>
      <c r="S3" s="18" t="s">
        <v>142</v>
      </c>
      <c r="T3" s="18" t="s">
        <v>143</v>
      </c>
      <c r="U3" s="18" t="s">
        <v>148</v>
      </c>
      <c r="V3" s="18" t="s">
        <v>154</v>
      </c>
      <c r="W3" s="18" t="s">
        <v>156</v>
      </c>
      <c r="X3" s="18" t="s">
        <v>158</v>
      </c>
      <c r="Y3" s="18" t="s">
        <v>159</v>
      </c>
    </row>
    <row r="4" spans="1:25" ht="12.75">
      <c r="A4" s="67" t="s">
        <v>22</v>
      </c>
      <c r="B4" s="37" t="s">
        <v>38</v>
      </c>
      <c r="C4" s="19" t="s">
        <v>67</v>
      </c>
      <c r="D4" s="19" t="s">
        <v>93</v>
      </c>
      <c r="E4" s="20" t="s">
        <v>4</v>
      </c>
      <c r="F4" s="20"/>
      <c r="G4" s="20"/>
      <c r="H4" s="20"/>
      <c r="I4" s="20">
        <v>96</v>
      </c>
      <c r="J4" s="20">
        <v>104</v>
      </c>
      <c r="K4" s="20">
        <v>62</v>
      </c>
      <c r="L4" s="20">
        <v>56</v>
      </c>
      <c r="M4" s="20">
        <v>45</v>
      </c>
      <c r="N4" s="20">
        <v>42</v>
      </c>
      <c r="O4" s="20">
        <v>56</v>
      </c>
      <c r="P4" s="20">
        <v>44</v>
      </c>
      <c r="Q4" s="20">
        <v>43</v>
      </c>
      <c r="R4" s="20">
        <v>25</v>
      </c>
      <c r="S4" s="20">
        <v>44</v>
      </c>
      <c r="T4" s="20">
        <v>43</v>
      </c>
      <c r="U4" s="59">
        <f>VLOOKUP(C4,'[1]PM Benzene BAP'!$A$3:$F$43,6,FALSE)</f>
        <v>42</v>
      </c>
      <c r="V4" s="59">
        <v>28</v>
      </c>
      <c r="W4" s="59">
        <v>30</v>
      </c>
      <c r="X4" s="59">
        <v>16</v>
      </c>
      <c r="Y4" s="59">
        <f>VLOOKUP(C4,'[2]PM Benzene BaP'!$A$3:$Q$46,6,FALSE)</f>
        <v>33</v>
      </c>
    </row>
    <row r="5" spans="1:25" ht="12.75">
      <c r="A5" s="65"/>
      <c r="B5" s="37" t="s">
        <v>42</v>
      </c>
      <c r="C5" s="19" t="s">
        <v>68</v>
      </c>
      <c r="D5" s="55" t="s">
        <v>144</v>
      </c>
      <c r="E5" s="20" t="s">
        <v>4</v>
      </c>
      <c r="F5" s="20"/>
      <c r="G5" s="20"/>
      <c r="H5" s="20">
        <v>43</v>
      </c>
      <c r="I5" s="20">
        <v>19</v>
      </c>
      <c r="J5" s="20">
        <v>33</v>
      </c>
      <c r="K5" s="20">
        <v>12</v>
      </c>
      <c r="L5" s="20">
        <v>22</v>
      </c>
      <c r="M5" s="20">
        <v>23</v>
      </c>
      <c r="N5" s="20">
        <v>21</v>
      </c>
      <c r="O5" s="20">
        <v>19</v>
      </c>
      <c r="P5" s="20">
        <v>12</v>
      </c>
      <c r="Q5" s="20">
        <v>6</v>
      </c>
      <c r="R5" s="20">
        <v>2</v>
      </c>
      <c r="S5" s="20">
        <v>8</v>
      </c>
      <c r="T5" s="20">
        <v>9</v>
      </c>
      <c r="U5" s="59">
        <f>VLOOKUP(C5,'[1]PM Benzene BAP'!$A$3:$F$43,6,FALSE)</f>
        <v>18</v>
      </c>
      <c r="V5" s="59">
        <v>4</v>
      </c>
      <c r="W5" s="59">
        <v>4</v>
      </c>
      <c r="X5" s="59">
        <v>4</v>
      </c>
      <c r="Y5" s="59">
        <f>VLOOKUP(C5,'[2]PM Benzene BaP'!$A$3:$Q$46,6,FALSE)</f>
        <v>5</v>
      </c>
    </row>
    <row r="6" spans="1:25" ht="12.75">
      <c r="A6" s="65"/>
      <c r="B6" s="37" t="s">
        <v>46</v>
      </c>
      <c r="C6" s="19" t="s">
        <v>69</v>
      </c>
      <c r="D6" s="19" t="s">
        <v>27</v>
      </c>
      <c r="E6" s="20" t="s">
        <v>17</v>
      </c>
      <c r="F6" s="20"/>
      <c r="G6" s="20"/>
      <c r="H6" s="20"/>
      <c r="I6" s="20"/>
      <c r="J6" s="20"/>
      <c r="K6" s="20">
        <v>0</v>
      </c>
      <c r="L6" s="20">
        <v>1</v>
      </c>
      <c r="M6" s="20">
        <v>0</v>
      </c>
      <c r="N6" s="20">
        <v>0</v>
      </c>
      <c r="O6" s="20">
        <v>0</v>
      </c>
      <c r="P6" s="20"/>
      <c r="Q6" s="20"/>
      <c r="R6" s="20"/>
      <c r="S6" s="20"/>
      <c r="T6" s="20"/>
      <c r="U6" s="20"/>
      <c r="V6" s="20"/>
      <c r="W6" s="59"/>
      <c r="X6" s="59"/>
      <c r="Y6" s="59"/>
    </row>
    <row r="7" spans="1:25" ht="12.75">
      <c r="A7" s="66"/>
      <c r="B7" s="19" t="s">
        <v>28</v>
      </c>
      <c r="C7" s="19" t="s">
        <v>70</v>
      </c>
      <c r="D7" s="19" t="s">
        <v>28</v>
      </c>
      <c r="E7" s="20" t="s">
        <v>17</v>
      </c>
      <c r="F7" s="20"/>
      <c r="G7" s="20"/>
      <c r="H7" s="20"/>
      <c r="I7" s="20"/>
      <c r="J7" s="20"/>
      <c r="K7" s="20">
        <v>1</v>
      </c>
      <c r="L7" s="20">
        <v>8</v>
      </c>
      <c r="M7" s="20">
        <v>4</v>
      </c>
      <c r="N7" s="20">
        <v>6</v>
      </c>
      <c r="O7" s="20">
        <v>4</v>
      </c>
      <c r="P7" s="20">
        <v>1</v>
      </c>
      <c r="Q7" s="20">
        <v>0</v>
      </c>
      <c r="R7" s="20">
        <v>2</v>
      </c>
      <c r="S7" s="20">
        <v>3</v>
      </c>
      <c r="T7" s="20">
        <v>6</v>
      </c>
      <c r="U7" s="59">
        <f>VLOOKUP(C7,'[1]PM Benzene BAP'!$A$3:$F$43,6,FALSE)</f>
        <v>5</v>
      </c>
      <c r="V7" s="59">
        <v>0</v>
      </c>
      <c r="W7" s="59">
        <v>2</v>
      </c>
      <c r="X7" s="59">
        <v>3</v>
      </c>
      <c r="Y7" s="59">
        <f>VLOOKUP(C7,'[2]PM Benzene BaP'!$A$3:$Q$46,6,FALSE)</f>
        <v>3</v>
      </c>
    </row>
    <row r="8" spans="1:25" ht="12.75">
      <c r="A8" s="67" t="s">
        <v>19</v>
      </c>
      <c r="B8" s="37" t="s">
        <v>39</v>
      </c>
      <c r="C8" s="19" t="s">
        <v>61</v>
      </c>
      <c r="D8" s="19" t="s">
        <v>8</v>
      </c>
      <c r="E8" s="20" t="s">
        <v>4</v>
      </c>
      <c r="F8" s="20"/>
      <c r="G8" s="20">
        <v>169</v>
      </c>
      <c r="H8" s="20">
        <v>133</v>
      </c>
      <c r="I8" s="20">
        <v>144</v>
      </c>
      <c r="J8" s="20">
        <v>156</v>
      </c>
      <c r="K8" s="20">
        <v>116</v>
      </c>
      <c r="L8" s="20">
        <v>94</v>
      </c>
      <c r="M8" s="20">
        <v>98</v>
      </c>
      <c r="N8" s="20">
        <v>93</v>
      </c>
      <c r="O8" s="20">
        <v>93</v>
      </c>
      <c r="P8" s="20">
        <v>91</v>
      </c>
      <c r="Q8" s="20">
        <v>68</v>
      </c>
      <c r="R8" s="20">
        <v>57</v>
      </c>
      <c r="S8" s="20">
        <v>88</v>
      </c>
      <c r="T8" s="20">
        <v>66</v>
      </c>
      <c r="U8" s="59">
        <f>VLOOKUP(C8,'[1]PM Benzene BAP'!$A$3:$F$43,6,FALSE)</f>
        <v>102</v>
      </c>
      <c r="V8" s="59">
        <v>60</v>
      </c>
      <c r="W8" s="59">
        <v>61</v>
      </c>
      <c r="X8" s="59">
        <v>80</v>
      </c>
      <c r="Y8" s="59">
        <f>VLOOKUP(C8,'[2]PM Benzene BaP'!$A$3:$Q$46,6,FALSE)</f>
        <v>51</v>
      </c>
    </row>
    <row r="9" spans="1:25" ht="12.75">
      <c r="A9" s="65"/>
      <c r="B9" s="60" t="s">
        <v>48</v>
      </c>
      <c r="C9" s="19">
        <v>99910</v>
      </c>
      <c r="D9" s="60" t="s">
        <v>48</v>
      </c>
      <c r="E9" s="20" t="s">
        <v>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59">
        <f>VLOOKUP(C9,'[1]PM Benzene BAP'!$A$3:$F$43,6,FALSE)</f>
        <v>78</v>
      </c>
      <c r="V9" s="59">
        <v>44</v>
      </c>
      <c r="W9" s="59">
        <v>50</v>
      </c>
      <c r="X9" s="59">
        <v>69</v>
      </c>
      <c r="Y9" s="59">
        <f>VLOOKUP(C9,'[2]PM Benzene BaP'!$A$3:$Q$46,6,FALSE)</f>
        <v>41</v>
      </c>
    </row>
    <row r="10" spans="1:25" ht="12.75">
      <c r="A10" s="65"/>
      <c r="B10" s="37" t="s">
        <v>51</v>
      </c>
      <c r="C10" s="19" t="s">
        <v>62</v>
      </c>
      <c r="D10" s="19" t="s">
        <v>47</v>
      </c>
      <c r="E10" s="20" t="s">
        <v>17</v>
      </c>
      <c r="F10" s="20"/>
      <c r="G10" s="20"/>
      <c r="H10" s="20"/>
      <c r="I10" s="20"/>
      <c r="J10" s="20"/>
      <c r="K10" s="20"/>
      <c r="L10" s="20">
        <v>50</v>
      </c>
      <c r="M10" s="20">
        <v>38</v>
      </c>
      <c r="N10" s="20">
        <v>52</v>
      </c>
      <c r="O10" s="20">
        <v>66</v>
      </c>
      <c r="P10" s="20">
        <v>54</v>
      </c>
      <c r="Q10" s="20">
        <v>47</v>
      </c>
      <c r="R10" s="20">
        <v>37</v>
      </c>
      <c r="S10" s="20">
        <v>63</v>
      </c>
      <c r="T10" s="20">
        <v>39</v>
      </c>
      <c r="U10" s="59">
        <f>VLOOKUP(C10,'[1]PM Benzene BAP'!$A$3:$F$43,6,FALSE)</f>
        <v>57</v>
      </c>
      <c r="V10" s="59">
        <v>35</v>
      </c>
      <c r="W10" s="59">
        <v>43</v>
      </c>
      <c r="X10" s="59">
        <v>61</v>
      </c>
      <c r="Y10" s="59">
        <f>VLOOKUP(C10,'[2]PM Benzene BaP'!$A$3:$Q$46,6,FALSE)</f>
        <v>35</v>
      </c>
    </row>
    <row r="11" spans="1:25" ht="12.75">
      <c r="A11" s="66"/>
      <c r="B11" s="19" t="s">
        <v>112</v>
      </c>
      <c r="C11" s="48" t="s">
        <v>114</v>
      </c>
      <c r="D11" s="27" t="s">
        <v>153</v>
      </c>
      <c r="E11" s="20" t="s">
        <v>17</v>
      </c>
      <c r="F11" s="20"/>
      <c r="G11" s="20"/>
      <c r="H11" s="20"/>
      <c r="I11" s="20"/>
      <c r="J11" s="20"/>
      <c r="K11" s="20"/>
      <c r="L11" s="20"/>
      <c r="M11" s="20"/>
      <c r="N11" s="20">
        <v>84</v>
      </c>
      <c r="O11" s="20">
        <v>99</v>
      </c>
      <c r="P11" s="20">
        <v>83</v>
      </c>
      <c r="Q11" s="20">
        <v>71</v>
      </c>
      <c r="R11" s="20">
        <v>49</v>
      </c>
      <c r="S11" s="20">
        <v>85</v>
      </c>
      <c r="T11" s="20">
        <v>57</v>
      </c>
      <c r="U11" s="59">
        <f>VLOOKUP(C11,'[1]PM Benzene BAP'!$A$3:$F$43,6,FALSE)</f>
        <v>81</v>
      </c>
      <c r="V11" s="59">
        <v>52</v>
      </c>
      <c r="W11" s="59">
        <v>63</v>
      </c>
      <c r="X11" s="59">
        <v>74</v>
      </c>
      <c r="Y11" s="59">
        <f>VLOOKUP(C11,'[2]PM Benzene BaP'!$A$3:$Q$46,6,FALSE)</f>
        <v>56</v>
      </c>
    </row>
    <row r="12" spans="1:25" ht="12.75">
      <c r="A12" s="67" t="s">
        <v>21</v>
      </c>
      <c r="B12" s="37" t="s">
        <v>41</v>
      </c>
      <c r="C12" s="19" t="s">
        <v>65</v>
      </c>
      <c r="D12" s="19" t="s">
        <v>10</v>
      </c>
      <c r="E12" s="20" t="s">
        <v>4</v>
      </c>
      <c r="F12" s="20"/>
      <c r="G12" s="20"/>
      <c r="H12" s="20">
        <v>135</v>
      </c>
      <c r="I12" s="20">
        <v>133</v>
      </c>
      <c r="J12" s="20">
        <v>114</v>
      </c>
      <c r="K12" s="20">
        <v>107</v>
      </c>
      <c r="L12" s="20">
        <v>72</v>
      </c>
      <c r="M12" s="20">
        <v>90</v>
      </c>
      <c r="N12" s="20">
        <v>70</v>
      </c>
      <c r="O12" s="20">
        <v>90</v>
      </c>
      <c r="P12" s="20">
        <v>86</v>
      </c>
      <c r="Q12" s="20">
        <v>56</v>
      </c>
      <c r="R12" s="20">
        <v>32</v>
      </c>
      <c r="S12" s="20">
        <v>77</v>
      </c>
      <c r="T12" s="20">
        <v>43</v>
      </c>
      <c r="U12" s="59">
        <f>VLOOKUP(C12,'[1]PM Benzene BAP'!$A$3:$F$43,6,FALSE)</f>
        <v>72</v>
      </c>
      <c r="V12" s="59">
        <v>46</v>
      </c>
      <c r="W12" s="59">
        <v>55</v>
      </c>
      <c r="X12" s="59">
        <v>65</v>
      </c>
      <c r="Y12" s="59">
        <f>VLOOKUP(C12,'[2]PM Benzene BaP'!$A$3:$Q$46,6,FALSE)</f>
        <v>53</v>
      </c>
    </row>
    <row r="13" spans="1:25" ht="12.75">
      <c r="A13" s="65"/>
      <c r="B13" s="19" t="s">
        <v>0</v>
      </c>
      <c r="C13" s="19"/>
      <c r="D13" s="19" t="s">
        <v>0</v>
      </c>
      <c r="E13" s="20" t="s">
        <v>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59"/>
      <c r="X13" s="59"/>
      <c r="Y13" s="59"/>
    </row>
    <row r="14" spans="1:25" ht="12.75">
      <c r="A14" s="65"/>
      <c r="B14" s="19" t="s">
        <v>29</v>
      </c>
      <c r="C14" s="19" t="s">
        <v>66</v>
      </c>
      <c r="D14" s="19" t="s">
        <v>29</v>
      </c>
      <c r="E14" s="20" t="s">
        <v>4</v>
      </c>
      <c r="F14" s="20"/>
      <c r="G14" s="20"/>
      <c r="H14" s="20"/>
      <c r="I14" s="20"/>
      <c r="J14" s="20"/>
      <c r="K14" s="20">
        <v>66</v>
      </c>
      <c r="L14" s="20">
        <v>48</v>
      </c>
      <c r="M14" s="20">
        <v>48</v>
      </c>
      <c r="N14" s="20">
        <v>51</v>
      </c>
      <c r="O14" s="20">
        <v>76</v>
      </c>
      <c r="P14" s="20"/>
      <c r="Q14" s="20">
        <v>0</v>
      </c>
      <c r="R14" s="20"/>
      <c r="S14" s="20">
        <v>76</v>
      </c>
      <c r="T14" s="20">
        <v>47</v>
      </c>
      <c r="U14" s="59">
        <f>VLOOKUP(C14,'[1]PM Benzene BAP'!$A$3:$F$43,6,FALSE)</f>
        <v>66</v>
      </c>
      <c r="V14" s="59">
        <v>26</v>
      </c>
      <c r="W14" s="59">
        <v>39</v>
      </c>
      <c r="X14" s="59">
        <v>48</v>
      </c>
      <c r="Y14" s="59">
        <f>VLOOKUP(C14,'[2]PM Benzene BaP'!$A$3:$Q$46,6,FALSE)</f>
        <v>20</v>
      </c>
    </row>
    <row r="15" spans="1:25" ht="12.75">
      <c r="A15" s="65"/>
      <c r="B15" s="19" t="s">
        <v>1</v>
      </c>
      <c r="C15" s="19" t="s">
        <v>96</v>
      </c>
      <c r="D15" s="19" t="s">
        <v>1</v>
      </c>
      <c r="E15" s="20" t="s">
        <v>5</v>
      </c>
      <c r="F15" s="20"/>
      <c r="G15" s="20"/>
      <c r="H15" s="20">
        <v>68</v>
      </c>
      <c r="I15" s="20">
        <v>90</v>
      </c>
      <c r="J15" s="20">
        <v>72</v>
      </c>
      <c r="K15" s="20">
        <v>70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59"/>
      <c r="X15" s="59"/>
      <c r="Y15" s="59"/>
    </row>
    <row r="16" spans="1:25" ht="12.75">
      <c r="A16" s="66"/>
      <c r="B16" s="45" t="s">
        <v>94</v>
      </c>
      <c r="C16" s="48" t="s">
        <v>115</v>
      </c>
      <c r="D16" s="19" t="s">
        <v>57</v>
      </c>
      <c r="E16" s="20" t="s">
        <v>17</v>
      </c>
      <c r="F16" s="20"/>
      <c r="G16" s="20"/>
      <c r="H16" s="20"/>
      <c r="I16" s="20"/>
      <c r="J16" s="20"/>
      <c r="K16" s="20"/>
      <c r="L16" s="20"/>
      <c r="M16" s="20"/>
      <c r="N16" s="20">
        <v>74</v>
      </c>
      <c r="O16" s="20">
        <v>94</v>
      </c>
      <c r="P16" s="20">
        <v>84</v>
      </c>
      <c r="Q16" s="20">
        <v>59</v>
      </c>
      <c r="R16" s="20">
        <v>29</v>
      </c>
      <c r="S16" s="20">
        <v>70</v>
      </c>
      <c r="T16" s="20">
        <v>41</v>
      </c>
      <c r="U16" s="59">
        <f>VLOOKUP(C16,'[1]PM Benzene BAP'!$A$3:$F$43,6,FALSE)</f>
        <v>79</v>
      </c>
      <c r="V16" s="59">
        <v>55</v>
      </c>
      <c r="W16" s="59">
        <v>55</v>
      </c>
      <c r="X16" s="59">
        <v>71</v>
      </c>
      <c r="Y16" s="59">
        <f>VLOOKUP(C16,'[2]PM Benzene BaP'!$A$3:$Q$46,6,FALSE)</f>
        <v>55</v>
      </c>
    </row>
    <row r="17" spans="1:25" ht="12.75">
      <c r="A17" s="67" t="s">
        <v>23</v>
      </c>
      <c r="B17" s="37" t="s">
        <v>43</v>
      </c>
      <c r="C17" s="19" t="s">
        <v>59</v>
      </c>
      <c r="D17" s="19" t="s">
        <v>11</v>
      </c>
      <c r="E17" s="20" t="s">
        <v>4</v>
      </c>
      <c r="F17" s="20"/>
      <c r="G17" s="20"/>
      <c r="H17" s="20">
        <v>112</v>
      </c>
      <c r="I17" s="20">
        <v>119</v>
      </c>
      <c r="J17" s="20">
        <v>109</v>
      </c>
      <c r="K17" s="20">
        <v>104</v>
      </c>
      <c r="L17" s="20">
        <v>83</v>
      </c>
      <c r="M17" s="20">
        <v>72</v>
      </c>
      <c r="N17" s="20">
        <v>83</v>
      </c>
      <c r="O17" s="20">
        <v>102</v>
      </c>
      <c r="P17" s="20">
        <v>88</v>
      </c>
      <c r="Q17" s="20">
        <v>70</v>
      </c>
      <c r="R17" s="20">
        <v>58</v>
      </c>
      <c r="S17" s="20">
        <v>85</v>
      </c>
      <c r="T17" s="20">
        <v>66</v>
      </c>
      <c r="U17" s="59">
        <f>VLOOKUP(C17,'[1]PM Benzene BAP'!$A$3:$F$43,6,FALSE)</f>
        <v>83</v>
      </c>
      <c r="V17" s="59">
        <v>43</v>
      </c>
      <c r="W17" s="59">
        <v>54</v>
      </c>
      <c r="X17" s="59">
        <v>80</v>
      </c>
      <c r="Y17" s="59">
        <f>VLOOKUP(C17,'[2]PM Benzene BaP'!$A$3:$Q$46,6,FALSE)</f>
        <v>45</v>
      </c>
    </row>
    <row r="18" spans="1:25" ht="12.75">
      <c r="A18" s="65"/>
      <c r="B18" s="19" t="s">
        <v>12</v>
      </c>
      <c r="C18" s="19" t="s">
        <v>71</v>
      </c>
      <c r="D18" s="19" t="s">
        <v>12</v>
      </c>
      <c r="E18" s="20" t="s">
        <v>4</v>
      </c>
      <c r="F18" s="20"/>
      <c r="G18" s="20"/>
      <c r="H18" s="20"/>
      <c r="I18" s="20">
        <v>67</v>
      </c>
      <c r="J18" s="20">
        <v>68</v>
      </c>
      <c r="K18" s="20">
        <v>62</v>
      </c>
      <c r="L18" s="20">
        <v>48</v>
      </c>
      <c r="M18" s="20">
        <v>45</v>
      </c>
      <c r="N18" s="20">
        <v>50</v>
      </c>
      <c r="O18" s="20">
        <v>47</v>
      </c>
      <c r="P18" s="20">
        <v>32</v>
      </c>
      <c r="Q18" s="20">
        <v>24</v>
      </c>
      <c r="R18" s="20">
        <v>24</v>
      </c>
      <c r="S18" s="20">
        <v>39</v>
      </c>
      <c r="T18" s="20">
        <v>23</v>
      </c>
      <c r="U18" s="59">
        <f>VLOOKUP(C18,'[1]PM Benzene BAP'!$A$3:$F$43,6,FALSE)</f>
        <v>36</v>
      </c>
      <c r="V18" s="59">
        <v>14</v>
      </c>
      <c r="W18" s="59">
        <v>19</v>
      </c>
      <c r="X18" s="59">
        <v>28</v>
      </c>
      <c r="Y18" s="59">
        <f>VLOOKUP(C18,'[2]PM Benzene BaP'!$A$3:$Q$46,6,FALSE)</f>
        <v>15</v>
      </c>
    </row>
    <row r="19" spans="1:25" ht="12.75">
      <c r="A19" s="65"/>
      <c r="B19" s="19" t="s">
        <v>31</v>
      </c>
      <c r="C19" s="19" t="s">
        <v>72</v>
      </c>
      <c r="D19" s="19" t="s">
        <v>31</v>
      </c>
      <c r="E19" s="20" t="s">
        <v>17</v>
      </c>
      <c r="F19" s="20"/>
      <c r="G19" s="20"/>
      <c r="H19" s="20"/>
      <c r="I19" s="20"/>
      <c r="J19" s="20">
        <v>59</v>
      </c>
      <c r="K19" s="20">
        <v>66</v>
      </c>
      <c r="L19" s="20">
        <v>38</v>
      </c>
      <c r="M19" s="20">
        <v>39</v>
      </c>
      <c r="N19" s="20">
        <v>61</v>
      </c>
      <c r="O19" s="20">
        <v>85</v>
      </c>
      <c r="P19" s="20">
        <v>85</v>
      </c>
      <c r="Q19" s="20">
        <v>45</v>
      </c>
      <c r="R19" s="20">
        <v>40</v>
      </c>
      <c r="S19" s="20">
        <v>64</v>
      </c>
      <c r="T19" s="20">
        <v>48</v>
      </c>
      <c r="U19" s="59">
        <f>VLOOKUP(C19,'[1]PM Benzene BAP'!$A$3:$F$43,6,FALSE)</f>
        <v>62</v>
      </c>
      <c r="V19" s="59">
        <v>29</v>
      </c>
      <c r="W19" s="59">
        <v>50</v>
      </c>
      <c r="X19" s="59">
        <v>58</v>
      </c>
      <c r="Y19" s="59">
        <f>VLOOKUP(C19,'[2]PM Benzene BaP'!$A$3:$Q$46,6,FALSE)</f>
        <v>36</v>
      </c>
    </row>
    <row r="20" spans="1:25" ht="12.75">
      <c r="A20" s="65"/>
      <c r="B20" s="63" t="s">
        <v>157</v>
      </c>
      <c r="C20" s="19">
        <v>99913</v>
      </c>
      <c r="D20" s="63" t="s">
        <v>157</v>
      </c>
      <c r="E20" s="59" t="s">
        <v>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59"/>
      <c r="V20" s="59"/>
      <c r="W20" s="59">
        <v>24</v>
      </c>
      <c r="X20" s="59">
        <v>23</v>
      </c>
      <c r="Y20" s="59">
        <f>VLOOKUP(C20,'[2]PM Benzene BaP'!$A$3:$Q$46,6,FALSE)</f>
        <v>26</v>
      </c>
    </row>
    <row r="21" spans="1:25" ht="12.75">
      <c r="A21" s="65"/>
      <c r="B21" s="19" t="s">
        <v>99</v>
      </c>
      <c r="C21" s="19" t="s">
        <v>103</v>
      </c>
      <c r="D21" s="19" t="s">
        <v>99</v>
      </c>
      <c r="E21" s="20" t="s">
        <v>17</v>
      </c>
      <c r="F21" s="20"/>
      <c r="G21" s="20"/>
      <c r="H21" s="20"/>
      <c r="I21" s="20"/>
      <c r="J21" s="20"/>
      <c r="K21" s="20"/>
      <c r="L21" s="20"/>
      <c r="M21" s="20"/>
      <c r="N21" s="20">
        <v>88</v>
      </c>
      <c r="O21" s="20">
        <v>93</v>
      </c>
      <c r="P21" s="20"/>
      <c r="Q21" s="20"/>
      <c r="R21" s="20"/>
      <c r="S21" s="20"/>
      <c r="T21" s="20"/>
      <c r="U21" s="20"/>
      <c r="V21" s="20"/>
      <c r="W21" s="59"/>
      <c r="X21" s="59"/>
      <c r="Y21" s="59"/>
    </row>
    <row r="22" spans="1:25" ht="12.75">
      <c r="A22" s="65"/>
      <c r="B22" s="19" t="s">
        <v>30</v>
      </c>
      <c r="C22" s="19" t="s">
        <v>73</v>
      </c>
      <c r="D22" s="19" t="s">
        <v>30</v>
      </c>
      <c r="E22" s="20" t="s">
        <v>17</v>
      </c>
      <c r="F22" s="20"/>
      <c r="G22" s="20"/>
      <c r="H22" s="20"/>
      <c r="I22" s="20"/>
      <c r="J22" s="20"/>
      <c r="K22" s="20">
        <v>7</v>
      </c>
      <c r="L22" s="20"/>
      <c r="M22" s="20">
        <v>12</v>
      </c>
      <c r="N22" s="20">
        <v>17</v>
      </c>
      <c r="O22" s="20">
        <v>19</v>
      </c>
      <c r="P22" s="20"/>
      <c r="Q22" s="20"/>
      <c r="R22" s="20"/>
      <c r="S22" s="20"/>
      <c r="T22" s="20"/>
      <c r="U22" s="20"/>
      <c r="V22" s="20"/>
      <c r="W22" s="59"/>
      <c r="X22" s="59"/>
      <c r="Y22" s="59"/>
    </row>
    <row r="23" spans="1:25" ht="12.75">
      <c r="A23" s="68" t="s">
        <v>25</v>
      </c>
      <c r="B23" s="37" t="s">
        <v>45</v>
      </c>
      <c r="C23" s="19" t="s">
        <v>77</v>
      </c>
      <c r="D23" s="22" t="s">
        <v>14</v>
      </c>
      <c r="E23" s="20" t="s">
        <v>4</v>
      </c>
      <c r="F23" s="20"/>
      <c r="G23" s="20"/>
      <c r="H23" s="20">
        <v>79</v>
      </c>
      <c r="I23" s="20">
        <v>122</v>
      </c>
      <c r="J23" s="20">
        <v>120</v>
      </c>
      <c r="K23" s="20">
        <v>116</v>
      </c>
      <c r="L23" s="20">
        <v>83</v>
      </c>
      <c r="M23" s="20">
        <v>72</v>
      </c>
      <c r="N23" s="20">
        <v>75</v>
      </c>
      <c r="O23" s="20">
        <v>91</v>
      </c>
      <c r="P23" s="20">
        <v>76</v>
      </c>
      <c r="Q23" s="20">
        <v>55</v>
      </c>
      <c r="R23" s="20">
        <v>46</v>
      </c>
      <c r="S23" s="20">
        <v>78</v>
      </c>
      <c r="T23" s="20">
        <v>57</v>
      </c>
      <c r="U23" s="59">
        <f>VLOOKUP(C23,'[1]PM Benzene BAP'!$A$3:$F$43,6,FALSE)</f>
        <v>77</v>
      </c>
      <c r="V23" s="59">
        <v>41</v>
      </c>
      <c r="W23" s="59">
        <v>57</v>
      </c>
      <c r="X23" s="59">
        <v>73</v>
      </c>
      <c r="Y23" s="59">
        <f>VLOOKUP(C23,'[2]PM Benzene BaP'!$A$3:$Q$46,6,FALSE)</f>
        <v>50</v>
      </c>
    </row>
    <row r="24" spans="1:25" ht="12.75">
      <c r="A24" s="68"/>
      <c r="B24" s="37" t="s">
        <v>45</v>
      </c>
      <c r="C24" s="19" t="s">
        <v>78</v>
      </c>
      <c r="D24" s="22" t="s">
        <v>16</v>
      </c>
      <c r="E24" s="20" t="s">
        <v>4</v>
      </c>
      <c r="F24" s="20"/>
      <c r="G24" s="20"/>
      <c r="H24" s="20">
        <v>82</v>
      </c>
      <c r="I24" s="20">
        <v>96</v>
      </c>
      <c r="J24" s="20">
        <v>73</v>
      </c>
      <c r="K24" s="20">
        <v>102</v>
      </c>
      <c r="L24" s="20">
        <v>59</v>
      </c>
      <c r="M24" s="20">
        <v>61</v>
      </c>
      <c r="N24" s="20">
        <v>52</v>
      </c>
      <c r="O24" s="20">
        <v>79</v>
      </c>
      <c r="P24" s="20">
        <v>71</v>
      </c>
      <c r="Q24" s="20">
        <v>44</v>
      </c>
      <c r="R24" s="20">
        <v>42</v>
      </c>
      <c r="S24" s="20">
        <v>69</v>
      </c>
      <c r="T24" s="20">
        <v>50</v>
      </c>
      <c r="U24" s="59">
        <f>VLOOKUP(C24,'[1]PM Benzene BAP'!$A$3:$F$43,6,FALSE)</f>
        <v>71</v>
      </c>
      <c r="V24" s="59">
        <v>39</v>
      </c>
      <c r="W24" s="59">
        <v>57</v>
      </c>
      <c r="X24" s="59">
        <v>73</v>
      </c>
      <c r="Y24" s="59">
        <f>VLOOKUP(C24,'[2]PM Benzene BaP'!$A$3:$Q$46,6,FALSE)</f>
        <v>50</v>
      </c>
    </row>
    <row r="25" spans="1:25" ht="12.75">
      <c r="A25" s="68"/>
      <c r="B25" s="37" t="s">
        <v>33</v>
      </c>
      <c r="C25" s="19" t="s">
        <v>79</v>
      </c>
      <c r="D25" s="22" t="s">
        <v>33</v>
      </c>
      <c r="E25" s="20" t="s">
        <v>4</v>
      </c>
      <c r="F25" s="20"/>
      <c r="G25" s="20"/>
      <c r="H25" s="20"/>
      <c r="I25" s="20"/>
      <c r="J25" s="20"/>
      <c r="K25" s="20">
        <v>88</v>
      </c>
      <c r="L25" s="20">
        <v>58</v>
      </c>
      <c r="M25" s="20">
        <v>61</v>
      </c>
      <c r="N25" s="20">
        <v>52</v>
      </c>
      <c r="O25" s="20">
        <v>74</v>
      </c>
      <c r="P25" s="20"/>
      <c r="Q25" s="20"/>
      <c r="R25" s="20"/>
      <c r="S25" s="20"/>
      <c r="T25" s="20"/>
      <c r="U25" s="20"/>
      <c r="V25" s="20"/>
      <c r="W25" s="59"/>
      <c r="X25" s="59"/>
      <c r="Y25" s="59"/>
    </row>
    <row r="26" spans="1:25" ht="12.75">
      <c r="A26" s="68"/>
      <c r="B26" s="22" t="s">
        <v>34</v>
      </c>
      <c r="C26" s="19" t="s">
        <v>80</v>
      </c>
      <c r="D26" s="22" t="s">
        <v>34</v>
      </c>
      <c r="E26" s="20" t="s">
        <v>4</v>
      </c>
      <c r="F26" s="20"/>
      <c r="G26" s="20"/>
      <c r="H26" s="20"/>
      <c r="I26" s="20"/>
      <c r="J26" s="20"/>
      <c r="K26" s="20">
        <v>74</v>
      </c>
      <c r="L26" s="20">
        <v>60</v>
      </c>
      <c r="M26" s="20">
        <v>64</v>
      </c>
      <c r="N26" s="20"/>
      <c r="O26" s="20" t="s">
        <v>125</v>
      </c>
      <c r="P26" s="20"/>
      <c r="Q26" s="20"/>
      <c r="R26" s="20"/>
      <c r="S26" s="20"/>
      <c r="T26" s="20"/>
      <c r="U26" s="20"/>
      <c r="V26" s="20"/>
      <c r="W26" s="59"/>
      <c r="X26" s="59">
        <v>70</v>
      </c>
      <c r="Y26" s="59">
        <f>VLOOKUP(C26,'[2]PM Benzene BaP'!$A$3:$Q$46,6,FALSE)</f>
        <v>48</v>
      </c>
    </row>
    <row r="27" spans="1:25" ht="12.75">
      <c r="A27" s="68"/>
      <c r="B27" s="22" t="s">
        <v>111</v>
      </c>
      <c r="C27" s="19" t="s">
        <v>60</v>
      </c>
      <c r="D27" s="22" t="s">
        <v>54</v>
      </c>
      <c r="E27" s="20" t="s">
        <v>4</v>
      </c>
      <c r="F27" s="20"/>
      <c r="G27" s="20"/>
      <c r="H27" s="20"/>
      <c r="I27" s="20"/>
      <c r="J27" s="20"/>
      <c r="K27" s="20"/>
      <c r="L27" s="20"/>
      <c r="M27" s="20">
        <v>104</v>
      </c>
      <c r="N27" s="20"/>
      <c r="O27" s="20">
        <v>105</v>
      </c>
      <c r="P27" s="20"/>
      <c r="Q27" s="20"/>
      <c r="R27" s="20"/>
      <c r="S27" s="20"/>
      <c r="T27" s="20"/>
      <c r="U27" s="20"/>
      <c r="V27" s="20"/>
      <c r="W27" s="59"/>
      <c r="X27" s="59"/>
      <c r="Y27" s="59"/>
    </row>
    <row r="28" spans="1:25" ht="12.75">
      <c r="A28" s="68"/>
      <c r="B28" s="22" t="s">
        <v>58</v>
      </c>
      <c r="C28" s="19" t="s">
        <v>81</v>
      </c>
      <c r="D28" s="22" t="s">
        <v>58</v>
      </c>
      <c r="E28" s="20" t="s">
        <v>4</v>
      </c>
      <c r="F28" s="20"/>
      <c r="G28" s="20"/>
      <c r="H28" s="20"/>
      <c r="I28" s="20"/>
      <c r="J28" s="20"/>
      <c r="K28" s="20"/>
      <c r="L28" s="20"/>
      <c r="M28" s="20"/>
      <c r="N28" s="20">
        <v>89</v>
      </c>
      <c r="O28" s="20">
        <v>101</v>
      </c>
      <c r="P28" s="20"/>
      <c r="Q28" s="20"/>
      <c r="R28" s="20">
        <v>65</v>
      </c>
      <c r="S28" s="20">
        <v>85</v>
      </c>
      <c r="T28" s="20"/>
      <c r="U28" s="20"/>
      <c r="V28" s="20"/>
      <c r="W28" s="59"/>
      <c r="X28" s="59"/>
      <c r="Y28" s="59"/>
    </row>
    <row r="29" spans="1:25" ht="25.5">
      <c r="A29" s="68"/>
      <c r="B29" s="22" t="s">
        <v>50</v>
      </c>
      <c r="C29" s="19" t="s">
        <v>82</v>
      </c>
      <c r="D29" s="22" t="s">
        <v>50</v>
      </c>
      <c r="E29" s="20" t="s">
        <v>17</v>
      </c>
      <c r="F29" s="20"/>
      <c r="G29" s="20"/>
      <c r="H29" s="20"/>
      <c r="I29" s="20"/>
      <c r="J29" s="20"/>
      <c r="K29" s="20">
        <v>56</v>
      </c>
      <c r="L29" s="20">
        <v>42</v>
      </c>
      <c r="M29" s="20">
        <v>62</v>
      </c>
      <c r="N29" s="20">
        <v>40</v>
      </c>
      <c r="O29" s="20">
        <v>55</v>
      </c>
      <c r="P29" s="20"/>
      <c r="Q29" s="20"/>
      <c r="R29" s="20"/>
      <c r="S29" s="20"/>
      <c r="T29" s="20"/>
      <c r="U29" s="20"/>
      <c r="V29" s="20"/>
      <c r="W29" s="59"/>
      <c r="X29" s="59"/>
      <c r="Y29" s="59"/>
    </row>
    <row r="30" spans="1:25" ht="12.75">
      <c r="A30" s="69" t="s">
        <v>24</v>
      </c>
      <c r="B30" s="38" t="s">
        <v>44</v>
      </c>
      <c r="C30" s="19" t="s">
        <v>74</v>
      </c>
      <c r="D30" s="19" t="s">
        <v>13</v>
      </c>
      <c r="E30" s="20" t="s">
        <v>4</v>
      </c>
      <c r="F30" s="20">
        <v>113</v>
      </c>
      <c r="G30" s="20">
        <v>138</v>
      </c>
      <c r="H30" s="20">
        <v>143</v>
      </c>
      <c r="I30" s="20">
        <v>141</v>
      </c>
      <c r="J30" s="20">
        <v>154</v>
      </c>
      <c r="K30" s="20">
        <v>111</v>
      </c>
      <c r="L30" s="20">
        <v>94</v>
      </c>
      <c r="M30" s="20">
        <v>83</v>
      </c>
      <c r="N30" s="20">
        <v>87</v>
      </c>
      <c r="O30" s="20">
        <v>112</v>
      </c>
      <c r="P30" s="20">
        <v>114</v>
      </c>
      <c r="Q30" s="20">
        <v>78</v>
      </c>
      <c r="R30" s="20">
        <v>77</v>
      </c>
      <c r="S30" s="20">
        <v>106</v>
      </c>
      <c r="T30" s="20">
        <v>71</v>
      </c>
      <c r="U30" s="59">
        <f>VLOOKUP(C30,'[1]PM Benzene BAP'!$A$3:$F$43,6,FALSE)</f>
        <v>90</v>
      </c>
      <c r="V30" s="59">
        <v>48</v>
      </c>
      <c r="W30" s="59">
        <v>59</v>
      </c>
      <c r="X30" s="59">
        <v>66</v>
      </c>
      <c r="Y30" s="59">
        <f>VLOOKUP(C30,'[2]PM Benzene BaP'!$A$3:$Q$46,6,FALSE)</f>
        <v>43</v>
      </c>
    </row>
    <row r="31" spans="1:25" ht="12.75">
      <c r="A31" s="70"/>
      <c r="B31" s="38" t="s">
        <v>44</v>
      </c>
      <c r="C31" s="19" t="s">
        <v>104</v>
      </c>
      <c r="D31" s="19" t="s">
        <v>100</v>
      </c>
      <c r="E31" s="20" t="s">
        <v>4</v>
      </c>
      <c r="F31" s="20"/>
      <c r="G31" s="20"/>
      <c r="H31" s="20"/>
      <c r="I31" s="20"/>
      <c r="J31" s="20"/>
      <c r="K31" s="20"/>
      <c r="L31" s="20"/>
      <c r="M31" s="20"/>
      <c r="N31" s="20">
        <v>84</v>
      </c>
      <c r="O31" s="20">
        <v>102</v>
      </c>
      <c r="P31" s="20">
        <v>84</v>
      </c>
      <c r="Q31" s="20">
        <v>66</v>
      </c>
      <c r="R31" s="20">
        <v>42</v>
      </c>
      <c r="S31" s="20">
        <v>80</v>
      </c>
      <c r="T31" s="20"/>
      <c r="U31" s="59">
        <f>VLOOKUP(C31,'[1]PM Benzene BAP'!$A$3:$F$43,6,FALSE)</f>
        <v>72</v>
      </c>
      <c r="V31" s="59">
        <v>41</v>
      </c>
      <c r="W31" s="59">
        <v>50</v>
      </c>
      <c r="X31" s="59">
        <v>66</v>
      </c>
      <c r="Y31" s="59">
        <f>VLOOKUP(C31,'[2]PM Benzene BaP'!$A$3:$Q$46,6,FALSE)</f>
        <v>48</v>
      </c>
    </row>
    <row r="32" spans="1:25" ht="12.75">
      <c r="A32" s="70"/>
      <c r="B32" s="38" t="s">
        <v>32</v>
      </c>
      <c r="C32" s="19" t="s">
        <v>75</v>
      </c>
      <c r="D32" s="21" t="s">
        <v>32</v>
      </c>
      <c r="E32" s="20" t="s">
        <v>4</v>
      </c>
      <c r="F32" s="20"/>
      <c r="G32" s="20"/>
      <c r="H32" s="20"/>
      <c r="I32" s="20"/>
      <c r="J32" s="20"/>
      <c r="K32" s="20"/>
      <c r="L32" s="20">
        <v>40</v>
      </c>
      <c r="M32" s="20">
        <v>42</v>
      </c>
      <c r="N32" s="20"/>
      <c r="O32" s="20"/>
      <c r="P32" s="20"/>
      <c r="Q32" s="20"/>
      <c r="R32" s="20"/>
      <c r="S32" s="20"/>
      <c r="T32" s="20"/>
      <c r="U32" s="20"/>
      <c r="V32" s="20"/>
      <c r="W32" s="59"/>
      <c r="X32" s="59"/>
      <c r="Y32" s="59" t="str">
        <f>VLOOKUP(C32,'[2]PM Benzene BaP'!$A$3:$Q$46,6,FALSE)</f>
        <v>n.d.</v>
      </c>
    </row>
    <row r="33" spans="1:25" ht="12.75">
      <c r="A33" s="70"/>
      <c r="B33" s="38" t="s">
        <v>2</v>
      </c>
      <c r="C33" s="19" t="s">
        <v>76</v>
      </c>
      <c r="D33" s="19" t="s">
        <v>2</v>
      </c>
      <c r="E33" s="20" t="s">
        <v>4</v>
      </c>
      <c r="F33" s="20"/>
      <c r="G33" s="20"/>
      <c r="H33" s="20">
        <v>82</v>
      </c>
      <c r="I33" s="20">
        <v>80</v>
      </c>
      <c r="J33" s="20">
        <v>76</v>
      </c>
      <c r="K33" s="20">
        <v>58</v>
      </c>
      <c r="L33" s="20">
        <v>47</v>
      </c>
      <c r="M33" s="20">
        <v>43</v>
      </c>
      <c r="N33" s="20">
        <v>35</v>
      </c>
      <c r="O33" s="20">
        <v>41</v>
      </c>
      <c r="P33" s="20">
        <v>29</v>
      </c>
      <c r="Q33" s="20">
        <v>27</v>
      </c>
      <c r="R33" s="20">
        <v>15</v>
      </c>
      <c r="S33" s="20">
        <v>33</v>
      </c>
      <c r="T33" s="20">
        <v>23</v>
      </c>
      <c r="U33" s="59">
        <f>VLOOKUP(C33,'[1]PM Benzene BAP'!$A$3:$F$43,6,FALSE)</f>
        <v>40</v>
      </c>
      <c r="V33" s="59">
        <v>14</v>
      </c>
      <c r="W33" s="59">
        <v>24</v>
      </c>
      <c r="X33" s="59">
        <v>23</v>
      </c>
      <c r="Y33" s="59">
        <f>VLOOKUP(C33,'[2]PM Benzene BaP'!$A$3:$Q$46,6,FALSE)</f>
        <v>22</v>
      </c>
    </row>
    <row r="34" spans="1:25" ht="12.75">
      <c r="A34" s="67" t="s">
        <v>20</v>
      </c>
      <c r="B34" s="37" t="s">
        <v>40</v>
      </c>
      <c r="C34" s="19" t="s">
        <v>63</v>
      </c>
      <c r="D34" s="19" t="s">
        <v>9</v>
      </c>
      <c r="E34" s="20" t="s">
        <v>17</v>
      </c>
      <c r="F34" s="20"/>
      <c r="G34" s="20"/>
      <c r="H34" s="20"/>
      <c r="I34" s="20">
        <v>138</v>
      </c>
      <c r="J34" s="20">
        <v>134</v>
      </c>
      <c r="K34" s="20">
        <v>127</v>
      </c>
      <c r="L34" s="20">
        <v>83</v>
      </c>
      <c r="M34" s="20">
        <v>80</v>
      </c>
      <c r="N34" s="20">
        <v>52</v>
      </c>
      <c r="O34" s="20">
        <v>68</v>
      </c>
      <c r="P34" s="20">
        <v>50</v>
      </c>
      <c r="Q34" s="20">
        <v>62</v>
      </c>
      <c r="R34" s="20">
        <v>40</v>
      </c>
      <c r="S34" s="20">
        <v>83</v>
      </c>
      <c r="T34" s="20"/>
      <c r="U34" s="20"/>
      <c r="V34" s="20"/>
      <c r="W34" s="59"/>
      <c r="X34" s="59"/>
      <c r="Y34" s="59"/>
    </row>
    <row r="35" spans="1:25" ht="12.75">
      <c r="A35" s="65"/>
      <c r="B35" s="55" t="s">
        <v>40</v>
      </c>
      <c r="C35" s="58" t="s">
        <v>146</v>
      </c>
      <c r="D35" s="55" t="s">
        <v>147</v>
      </c>
      <c r="E35" s="57" t="s">
        <v>4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45</v>
      </c>
      <c r="U35" s="59">
        <f>VLOOKUP(C35,'[1]PM Benzene BAP'!$A$3:$F$43,6,FALSE)</f>
        <v>66</v>
      </c>
      <c r="V35" s="59">
        <v>37</v>
      </c>
      <c r="W35" s="59">
        <v>48</v>
      </c>
      <c r="X35" s="59">
        <v>56</v>
      </c>
      <c r="Y35" s="59">
        <f>VLOOKUP(C35,'[2]PM Benzene BaP'!$A$3:$Q$46,6,FALSE)</f>
        <v>47</v>
      </c>
    </row>
    <row r="36" spans="1:25" ht="12.75">
      <c r="A36" s="65"/>
      <c r="B36" s="55" t="s">
        <v>151</v>
      </c>
      <c r="C36" s="58" t="s">
        <v>152</v>
      </c>
      <c r="D36" s="55" t="s">
        <v>151</v>
      </c>
      <c r="E36" s="20" t="s">
        <v>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59">
        <f>VLOOKUP(C36,'[1]PM Benzene BAP'!$A$3:$F$43,6,FALSE)</f>
        <v>75</v>
      </c>
      <c r="V36" s="59">
        <v>45</v>
      </c>
      <c r="W36" s="59">
        <v>60</v>
      </c>
      <c r="X36" s="59">
        <v>73</v>
      </c>
      <c r="Y36" s="59">
        <f>VLOOKUP(C36,'[2]PM Benzene BaP'!$A$3:$Q$46,6,FALSE)</f>
        <v>44</v>
      </c>
    </row>
    <row r="37" spans="1:25" ht="12.75">
      <c r="A37" s="65"/>
      <c r="B37" s="19" t="s">
        <v>52</v>
      </c>
      <c r="C37" s="19" t="s">
        <v>102</v>
      </c>
      <c r="D37" s="19" t="s">
        <v>52</v>
      </c>
      <c r="E37" s="20" t="s">
        <v>4</v>
      </c>
      <c r="F37" s="20"/>
      <c r="G37" s="20"/>
      <c r="H37" s="20"/>
      <c r="I37" s="20"/>
      <c r="J37" s="20"/>
      <c r="K37" s="20"/>
      <c r="L37" s="20"/>
      <c r="M37" s="20"/>
      <c r="N37" s="20">
        <v>82</v>
      </c>
      <c r="O37" s="20">
        <v>121</v>
      </c>
      <c r="P37" s="20"/>
      <c r="Q37" s="20"/>
      <c r="R37" s="20"/>
      <c r="S37" s="20"/>
      <c r="T37" s="20"/>
      <c r="U37" s="20"/>
      <c r="V37" s="20"/>
      <c r="W37" s="59"/>
      <c r="X37" s="59"/>
      <c r="Y37" s="59"/>
    </row>
    <row r="38" spans="1:25" ht="12.75">
      <c r="A38" s="66"/>
      <c r="B38" s="19" t="s">
        <v>26</v>
      </c>
      <c r="C38" s="19" t="s">
        <v>64</v>
      </c>
      <c r="D38" s="19" t="s">
        <v>26</v>
      </c>
      <c r="E38" s="20" t="s">
        <v>17</v>
      </c>
      <c r="F38" s="20"/>
      <c r="G38" s="20"/>
      <c r="H38" s="20"/>
      <c r="I38" s="20"/>
      <c r="J38" s="20"/>
      <c r="K38" s="20">
        <v>19</v>
      </c>
      <c r="L38" s="20">
        <v>19</v>
      </c>
      <c r="M38" s="20">
        <v>10</v>
      </c>
      <c r="N38" s="20">
        <v>16</v>
      </c>
      <c r="O38" s="20">
        <v>13</v>
      </c>
      <c r="P38" s="20">
        <v>16</v>
      </c>
      <c r="Q38" s="20">
        <v>7</v>
      </c>
      <c r="R38" s="20">
        <v>7</v>
      </c>
      <c r="S38" s="20">
        <v>5</v>
      </c>
      <c r="T38" s="20">
        <v>5</v>
      </c>
      <c r="U38" s="59">
        <f>VLOOKUP(C38,'[1]PM Benzene BAP'!$A$3:$F$43,6,FALSE)</f>
        <v>10</v>
      </c>
      <c r="V38" s="59">
        <v>1</v>
      </c>
      <c r="W38" s="59">
        <v>4</v>
      </c>
      <c r="X38" s="59">
        <v>2</v>
      </c>
      <c r="Y38" s="59">
        <f>VLOOKUP(C38,'[2]PM Benzene BaP'!$A$3:$Q$46,6,FALSE)</f>
        <v>9</v>
      </c>
    </row>
    <row r="39" spans="1:25" s="1" customFormat="1" ht="12.75">
      <c r="A39" s="5" t="s">
        <v>55</v>
      </c>
      <c r="B39" s="39"/>
      <c r="C39" s="6"/>
      <c r="D39" s="6"/>
      <c r="E39" s="5"/>
      <c r="F39" s="10">
        <f aca="true" t="shared" si="0" ref="F39:T39">AVERAGE(F4:F38)</f>
        <v>113</v>
      </c>
      <c r="G39" s="10">
        <f t="shared" si="0"/>
        <v>153.5</v>
      </c>
      <c r="H39" s="10">
        <f t="shared" si="0"/>
        <v>97.44444444444444</v>
      </c>
      <c r="I39" s="10">
        <f t="shared" si="0"/>
        <v>103.75</v>
      </c>
      <c r="J39" s="10">
        <f t="shared" si="0"/>
        <v>97.84615384615384</v>
      </c>
      <c r="K39" s="10">
        <f t="shared" si="0"/>
        <v>67.80952380952381</v>
      </c>
      <c r="L39" s="10">
        <f t="shared" si="0"/>
        <v>52.61904761904762</v>
      </c>
      <c r="M39" s="10">
        <f t="shared" si="0"/>
        <v>52</v>
      </c>
      <c r="N39" s="10">
        <f t="shared" si="0"/>
        <v>56</v>
      </c>
      <c r="O39" s="10">
        <f t="shared" si="0"/>
        <v>70.55555555555556</v>
      </c>
      <c r="P39" s="10">
        <f t="shared" si="0"/>
        <v>61.111111111111114</v>
      </c>
      <c r="Q39" s="10">
        <f t="shared" si="0"/>
        <v>43.578947368421055</v>
      </c>
      <c r="R39" s="10">
        <f t="shared" si="0"/>
        <v>36.26315789473684</v>
      </c>
      <c r="S39" s="10">
        <f t="shared" si="0"/>
        <v>62.05</v>
      </c>
      <c r="T39" s="10">
        <f t="shared" si="0"/>
        <v>41.05555555555556</v>
      </c>
      <c r="U39" s="10">
        <f>AVERAGE(U4:U38)</f>
        <v>61.04761904761905</v>
      </c>
      <c r="V39" s="10">
        <f>AVERAGE(V4:V38)</f>
        <v>33.42857142857143</v>
      </c>
      <c r="W39" s="10">
        <f>AVERAGE(W4:W38)</f>
        <v>41.27272727272727</v>
      </c>
      <c r="X39" s="10">
        <f>AVERAGE(X4:X38)</f>
        <v>51.391304347826086</v>
      </c>
      <c r="Y39" s="10">
        <f>AVERAGE(Y4:Y38)</f>
        <v>36.30434782608695</v>
      </c>
    </row>
    <row r="40" spans="1:25" s="1" customFormat="1" ht="12.75">
      <c r="A40" s="16" t="s">
        <v>105</v>
      </c>
      <c r="B40" s="40"/>
      <c r="C40" s="23"/>
      <c r="D40" s="23"/>
      <c r="E40" s="23"/>
      <c r="F40" s="15">
        <f aca="true" t="shared" si="1" ref="F40:P40">COUNT(F4:F38)</f>
        <v>1</v>
      </c>
      <c r="G40" s="15">
        <f t="shared" si="1"/>
        <v>2</v>
      </c>
      <c r="H40" s="15">
        <f t="shared" si="1"/>
        <v>9</v>
      </c>
      <c r="I40" s="15">
        <f t="shared" si="1"/>
        <v>12</v>
      </c>
      <c r="J40" s="15">
        <f t="shared" si="1"/>
        <v>13</v>
      </c>
      <c r="K40" s="15">
        <f t="shared" si="1"/>
        <v>21</v>
      </c>
      <c r="L40" s="15">
        <f t="shared" si="1"/>
        <v>21</v>
      </c>
      <c r="M40" s="15">
        <f t="shared" si="1"/>
        <v>23</v>
      </c>
      <c r="N40" s="15">
        <f t="shared" si="1"/>
        <v>26</v>
      </c>
      <c r="O40" s="15">
        <f t="shared" si="1"/>
        <v>27</v>
      </c>
      <c r="P40" s="15">
        <f t="shared" si="1"/>
        <v>18</v>
      </c>
      <c r="Q40" s="15">
        <v>19</v>
      </c>
      <c r="R40" s="15">
        <f aca="true" t="shared" si="2" ref="R40:X40">COUNT(R4:R38)</f>
        <v>19</v>
      </c>
      <c r="S40" s="15">
        <f t="shared" si="2"/>
        <v>20</v>
      </c>
      <c r="T40" s="15">
        <f t="shared" si="2"/>
        <v>18</v>
      </c>
      <c r="U40" s="15">
        <f t="shared" si="2"/>
        <v>21</v>
      </c>
      <c r="V40" s="15">
        <f t="shared" si="2"/>
        <v>21</v>
      </c>
      <c r="W40" s="15">
        <f t="shared" si="2"/>
        <v>22</v>
      </c>
      <c r="X40" s="15">
        <f t="shared" si="2"/>
        <v>23</v>
      </c>
      <c r="Y40" s="15">
        <f>COUNT(Y4:Y38)</f>
        <v>23</v>
      </c>
    </row>
    <row r="41" spans="1:25" s="1" customFormat="1" ht="12.75">
      <c r="A41" s="62" t="s">
        <v>22</v>
      </c>
      <c r="B41" s="37" t="s">
        <v>42</v>
      </c>
      <c r="C41" s="61" t="s">
        <v>149</v>
      </c>
      <c r="D41" s="61" t="s">
        <v>150</v>
      </c>
      <c r="E41" s="25" t="s">
        <v>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59">
        <f>VLOOKUP(C41,'[1]PM Benzene BAP'!$A$3:$F$43,6,FALSE)</f>
        <v>20</v>
      </c>
      <c r="V41" s="59">
        <v>5</v>
      </c>
      <c r="W41" s="28">
        <v>8</v>
      </c>
      <c r="X41" s="59">
        <v>8</v>
      </c>
      <c r="Y41" s="59">
        <f>VLOOKUP(C41,'[2]PM Benzene BaP'!$A$3:$Q$46,6,FALSE)</f>
        <v>8</v>
      </c>
    </row>
    <row r="42" spans="1:25" ht="12.75">
      <c r="A42" s="65" t="s">
        <v>19</v>
      </c>
      <c r="B42" s="41" t="s">
        <v>39</v>
      </c>
      <c r="C42" s="24" t="s">
        <v>85</v>
      </c>
      <c r="D42" s="24" t="s">
        <v>7</v>
      </c>
      <c r="E42" s="25" t="s">
        <v>3</v>
      </c>
      <c r="F42" s="26">
        <v>143</v>
      </c>
      <c r="G42" s="26">
        <v>197</v>
      </c>
      <c r="H42" s="26"/>
      <c r="I42" s="26">
        <v>194</v>
      </c>
      <c r="J42" s="26">
        <v>176</v>
      </c>
      <c r="K42" s="26" t="s">
        <v>125</v>
      </c>
      <c r="L42" s="26">
        <v>92</v>
      </c>
      <c r="M42" s="26">
        <v>97</v>
      </c>
      <c r="N42" s="26">
        <v>84</v>
      </c>
      <c r="O42" s="26">
        <v>95</v>
      </c>
      <c r="P42" s="26">
        <v>86</v>
      </c>
      <c r="Q42" s="26">
        <v>62</v>
      </c>
      <c r="R42" s="26">
        <v>59</v>
      </c>
      <c r="S42" s="26">
        <v>86</v>
      </c>
      <c r="T42" s="26">
        <v>68</v>
      </c>
      <c r="U42" s="59">
        <f>VLOOKUP(C42,'[1]PM Benzene BAP'!$A$3:$F$43,6,FALSE)</f>
        <v>90</v>
      </c>
      <c r="V42" s="59">
        <v>60</v>
      </c>
      <c r="W42" s="28">
        <v>65</v>
      </c>
      <c r="X42" s="59">
        <v>84</v>
      </c>
      <c r="Y42" s="59">
        <f>VLOOKUP(C42,'[2]PM Benzene BaP'!$A$3:$Q$46,6,FALSE)</f>
        <v>59</v>
      </c>
    </row>
    <row r="43" spans="1:25" ht="12.75">
      <c r="A43" s="65"/>
      <c r="B43" s="41" t="s">
        <v>39</v>
      </c>
      <c r="C43" s="27" t="s">
        <v>116</v>
      </c>
      <c r="D43" s="27" t="s">
        <v>108</v>
      </c>
      <c r="E43" s="28" t="s">
        <v>35</v>
      </c>
      <c r="F43" s="26"/>
      <c r="G43" s="26"/>
      <c r="H43" s="26"/>
      <c r="I43" s="26"/>
      <c r="J43" s="26">
        <v>149</v>
      </c>
      <c r="K43" s="26">
        <v>111</v>
      </c>
      <c r="L43" s="26">
        <v>104</v>
      </c>
      <c r="M43" s="26">
        <v>111</v>
      </c>
      <c r="N43" s="26">
        <v>93</v>
      </c>
      <c r="O43" s="26">
        <v>102</v>
      </c>
      <c r="P43" s="26">
        <v>82</v>
      </c>
      <c r="Q43" s="26">
        <v>66</v>
      </c>
      <c r="R43" s="26">
        <v>57</v>
      </c>
      <c r="S43" s="26">
        <v>84</v>
      </c>
      <c r="T43" s="26">
        <v>62</v>
      </c>
      <c r="U43" s="59">
        <f>VLOOKUP(C43,'[1]PM Benzene BAP'!$A$3:$F$43,6,FALSE)</f>
        <v>92</v>
      </c>
      <c r="V43" s="59">
        <v>63</v>
      </c>
      <c r="W43" s="28">
        <v>70</v>
      </c>
      <c r="X43" s="59">
        <v>84</v>
      </c>
      <c r="Y43" s="59">
        <f>VLOOKUP(C43,'[2]PM Benzene BaP'!$A$3:$Q$46,6,FALSE)</f>
        <v>60</v>
      </c>
    </row>
    <row r="44" spans="1:25" ht="12.75">
      <c r="A44" s="65"/>
      <c r="B44" s="41" t="s">
        <v>39</v>
      </c>
      <c r="C44" s="27">
        <v>99902</v>
      </c>
      <c r="D44" s="27" t="s">
        <v>97</v>
      </c>
      <c r="E44" s="28" t="s">
        <v>35</v>
      </c>
      <c r="F44" s="26"/>
      <c r="G44" s="26"/>
      <c r="H44" s="26"/>
      <c r="I44" s="26"/>
      <c r="J44" s="26"/>
      <c r="K44" s="26"/>
      <c r="L44" s="26"/>
      <c r="M44" s="26">
        <v>84</v>
      </c>
      <c r="N44" s="26">
        <v>96</v>
      </c>
      <c r="O44" s="26">
        <v>100</v>
      </c>
      <c r="P44" s="26">
        <v>80</v>
      </c>
      <c r="Q44" s="26">
        <v>63</v>
      </c>
      <c r="R44" s="26">
        <v>55</v>
      </c>
      <c r="S44" s="26">
        <v>74</v>
      </c>
      <c r="T44" s="26">
        <v>54</v>
      </c>
      <c r="U44" s="59">
        <f>VLOOKUP(C44,'[1]PM Benzene BAP'!$A$3:$F$43,6,FALSE)</f>
        <v>93</v>
      </c>
      <c r="V44" s="59">
        <v>61</v>
      </c>
      <c r="W44" s="28">
        <v>71</v>
      </c>
      <c r="X44" s="59">
        <v>87</v>
      </c>
      <c r="Y44" s="59">
        <f>VLOOKUP(C44,'[2]PM Benzene BaP'!$A$3:$Q$46,6,FALSE)</f>
        <v>62</v>
      </c>
    </row>
    <row r="45" spans="1:25" ht="12.75">
      <c r="A45" s="65"/>
      <c r="B45" s="41" t="s">
        <v>39</v>
      </c>
      <c r="C45" s="27">
        <v>99903</v>
      </c>
      <c r="D45" s="27" t="s">
        <v>98</v>
      </c>
      <c r="E45" s="28" t="s">
        <v>35</v>
      </c>
      <c r="F45" s="26"/>
      <c r="G45" s="26"/>
      <c r="H45" s="26"/>
      <c r="I45" s="26"/>
      <c r="J45" s="26"/>
      <c r="K45" s="26"/>
      <c r="L45" s="26"/>
      <c r="M45" s="26">
        <v>76</v>
      </c>
      <c r="N45" s="26">
        <v>70</v>
      </c>
      <c r="O45" s="26">
        <v>93</v>
      </c>
      <c r="P45" s="26">
        <v>86</v>
      </c>
      <c r="Q45" s="26">
        <v>62</v>
      </c>
      <c r="R45" s="26">
        <v>52</v>
      </c>
      <c r="S45" s="26">
        <v>78</v>
      </c>
      <c r="T45" s="26">
        <v>57</v>
      </c>
      <c r="U45" s="59">
        <f>VLOOKUP(C45,'[1]PM Benzene BAP'!$A$3:$F$43,6,FALSE)</f>
        <v>83</v>
      </c>
      <c r="V45" s="59">
        <v>47</v>
      </c>
      <c r="W45" s="28">
        <v>57</v>
      </c>
      <c r="X45" s="59">
        <v>78</v>
      </c>
      <c r="Y45" s="59">
        <f>VLOOKUP(C45,'[2]PM Benzene BaP'!$A$3:$Q$46,6,FALSE)</f>
        <v>54</v>
      </c>
    </row>
    <row r="46" spans="1:25" ht="12.75">
      <c r="A46" s="65"/>
      <c r="B46" s="27" t="s">
        <v>36</v>
      </c>
      <c r="C46" s="27" t="s">
        <v>86</v>
      </c>
      <c r="D46" s="27" t="s">
        <v>36</v>
      </c>
      <c r="E46" s="28" t="s">
        <v>49</v>
      </c>
      <c r="F46" s="26"/>
      <c r="G46" s="26"/>
      <c r="H46" s="26"/>
      <c r="I46" s="26"/>
      <c r="J46" s="26"/>
      <c r="K46" s="26">
        <v>112</v>
      </c>
      <c r="L46" s="26">
        <v>76</v>
      </c>
      <c r="M46" s="26">
        <v>71</v>
      </c>
      <c r="N46" s="26">
        <v>57</v>
      </c>
      <c r="O46" s="26">
        <v>72</v>
      </c>
      <c r="P46" s="26">
        <v>59</v>
      </c>
      <c r="Q46" s="26">
        <v>46</v>
      </c>
      <c r="R46" s="26">
        <v>45</v>
      </c>
      <c r="S46" s="26">
        <v>72</v>
      </c>
      <c r="T46" s="26">
        <v>40</v>
      </c>
      <c r="U46" s="59">
        <f>VLOOKUP(C46,'[1]PM Benzene BAP'!$A$3:$F$43,6,FALSE)</f>
        <v>78</v>
      </c>
      <c r="V46" s="59">
        <v>57</v>
      </c>
      <c r="W46" s="28">
        <v>50</v>
      </c>
      <c r="X46" s="59">
        <v>72</v>
      </c>
      <c r="Y46" s="59">
        <f>VLOOKUP(C46,'[2]PM Benzene BaP'!$A$3:$Q$46,6,FALSE)</f>
        <v>44</v>
      </c>
    </row>
    <row r="47" spans="1:25" ht="12.75">
      <c r="A47" s="66"/>
      <c r="B47" s="27" t="s">
        <v>48</v>
      </c>
      <c r="C47" s="27" t="s">
        <v>87</v>
      </c>
      <c r="D47" s="27" t="s">
        <v>48</v>
      </c>
      <c r="E47" s="28" t="s">
        <v>35</v>
      </c>
      <c r="F47" s="26"/>
      <c r="G47" s="26"/>
      <c r="H47" s="26"/>
      <c r="I47" s="26"/>
      <c r="J47" s="26"/>
      <c r="K47" s="26"/>
      <c r="L47" s="26">
        <v>71</v>
      </c>
      <c r="M47" s="26">
        <v>64</v>
      </c>
      <c r="N47" s="26">
        <v>54</v>
      </c>
      <c r="O47" s="26"/>
      <c r="P47" s="26"/>
      <c r="Q47" s="26"/>
      <c r="R47" s="26"/>
      <c r="S47" s="26"/>
      <c r="T47" s="26"/>
      <c r="U47" s="26"/>
      <c r="V47" s="26"/>
      <c r="W47" s="28"/>
      <c r="X47" s="59"/>
      <c r="Y47" s="59"/>
    </row>
    <row r="48" spans="1:25" ht="12.75">
      <c r="A48" s="67" t="s">
        <v>21</v>
      </c>
      <c r="B48" s="49" t="s">
        <v>119</v>
      </c>
      <c r="C48" s="50">
        <v>99907</v>
      </c>
      <c r="D48" s="51" t="s">
        <v>120</v>
      </c>
      <c r="E48" s="28" t="s">
        <v>49</v>
      </c>
      <c r="F48" s="26"/>
      <c r="G48" s="26"/>
      <c r="H48" s="26"/>
      <c r="I48" s="26"/>
      <c r="J48" s="26"/>
      <c r="K48" s="26"/>
      <c r="L48" s="26"/>
      <c r="M48" s="26"/>
      <c r="N48" s="26">
        <v>43</v>
      </c>
      <c r="O48" s="26">
        <v>73</v>
      </c>
      <c r="P48" s="26">
        <v>30</v>
      </c>
      <c r="Q48" s="26">
        <v>25</v>
      </c>
      <c r="R48" s="26">
        <v>15</v>
      </c>
      <c r="S48" s="26">
        <v>47</v>
      </c>
      <c r="T48" s="26">
        <v>41</v>
      </c>
      <c r="U48" s="59">
        <f>VLOOKUP(C48,'[1]PM Benzene BAP'!$A$3:$F$43,6,FALSE)</f>
        <v>49</v>
      </c>
      <c r="V48" s="26"/>
      <c r="W48" s="28"/>
      <c r="X48" s="59"/>
      <c r="Y48" s="59"/>
    </row>
    <row r="49" spans="1:25" ht="12.75">
      <c r="A49" s="66"/>
      <c r="B49" s="37" t="s">
        <v>41</v>
      </c>
      <c r="C49" s="27" t="s">
        <v>89</v>
      </c>
      <c r="D49" s="56" t="s">
        <v>145</v>
      </c>
      <c r="E49" s="28" t="s">
        <v>3</v>
      </c>
      <c r="F49" s="26"/>
      <c r="G49" s="26"/>
      <c r="H49" s="26">
        <v>114</v>
      </c>
      <c r="I49" s="26">
        <v>122</v>
      </c>
      <c r="J49" s="26">
        <v>119</v>
      </c>
      <c r="K49" s="26">
        <v>94</v>
      </c>
      <c r="L49" s="26">
        <v>79</v>
      </c>
      <c r="M49" s="26">
        <v>83</v>
      </c>
      <c r="N49" s="26">
        <v>66</v>
      </c>
      <c r="O49" s="26">
        <v>98</v>
      </c>
      <c r="P49" s="26">
        <v>91</v>
      </c>
      <c r="Q49" s="26">
        <v>65</v>
      </c>
      <c r="R49" s="26">
        <v>47</v>
      </c>
      <c r="S49" s="26">
        <v>75</v>
      </c>
      <c r="T49" s="26">
        <v>42</v>
      </c>
      <c r="U49" s="59">
        <f>VLOOKUP(C49,'[1]PM Benzene BAP'!$A$3:$F$43,6,FALSE)</f>
        <v>80</v>
      </c>
      <c r="V49" s="59">
        <v>49</v>
      </c>
      <c r="W49" s="28">
        <v>69</v>
      </c>
      <c r="X49" s="59">
        <v>83</v>
      </c>
      <c r="Y49" s="59">
        <f>VLOOKUP(C49,'[2]PM Benzene BaP'!$A$3:$Q$46,6,FALSE)</f>
        <v>53</v>
      </c>
    </row>
    <row r="50" spans="1:25" ht="12.75">
      <c r="A50" s="54" t="s">
        <v>23</v>
      </c>
      <c r="B50" s="37" t="s">
        <v>43</v>
      </c>
      <c r="C50" s="19" t="s">
        <v>127</v>
      </c>
      <c r="D50" s="19" t="s">
        <v>128</v>
      </c>
      <c r="E50" s="20" t="s">
        <v>3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>
        <v>87</v>
      </c>
      <c r="T50" s="26">
        <v>68</v>
      </c>
      <c r="U50" s="59">
        <f>VLOOKUP(C50,'[1]PM Benzene BAP'!$A$3:$F$43,6,FALSE)</f>
        <v>83</v>
      </c>
      <c r="V50" s="59">
        <v>53</v>
      </c>
      <c r="W50" s="28">
        <v>62</v>
      </c>
      <c r="X50" s="59">
        <v>78</v>
      </c>
      <c r="Y50" s="59">
        <f>VLOOKUP(C50,'[2]PM Benzene BaP'!$A$3:$Q$46,6,FALSE)</f>
        <v>55</v>
      </c>
    </row>
    <row r="51" spans="1:25" ht="12.75">
      <c r="A51" s="67" t="s">
        <v>25</v>
      </c>
      <c r="B51" s="37" t="s">
        <v>45</v>
      </c>
      <c r="C51" s="27" t="s">
        <v>92</v>
      </c>
      <c r="D51" s="29" t="s">
        <v>95</v>
      </c>
      <c r="E51" s="28" t="s">
        <v>3</v>
      </c>
      <c r="F51" s="26"/>
      <c r="G51" s="26"/>
      <c r="H51" s="26"/>
      <c r="I51" s="26"/>
      <c r="J51" s="26"/>
      <c r="K51" s="26"/>
      <c r="L51" s="26">
        <v>119</v>
      </c>
      <c r="M51" s="26">
        <v>101</v>
      </c>
      <c r="N51" s="26">
        <v>89</v>
      </c>
      <c r="O51" s="26">
        <v>108</v>
      </c>
      <c r="P51" s="26">
        <v>97</v>
      </c>
      <c r="Q51" s="26">
        <v>56</v>
      </c>
      <c r="R51" s="26">
        <v>44</v>
      </c>
      <c r="S51" s="26">
        <v>84</v>
      </c>
      <c r="T51" s="26">
        <v>73</v>
      </c>
      <c r="U51" s="59">
        <f>VLOOKUP(C51,'[1]PM Benzene BAP'!$A$3:$F$43,6,FALSE)</f>
        <v>94</v>
      </c>
      <c r="V51" s="59">
        <v>63</v>
      </c>
      <c r="W51" s="28">
        <v>68</v>
      </c>
      <c r="X51" s="59">
        <v>88</v>
      </c>
      <c r="Y51" s="59">
        <f>VLOOKUP(C51,'[2]PM Benzene BaP'!$A$3:$Q$46,6,FALSE)</f>
        <v>65</v>
      </c>
    </row>
    <row r="52" spans="1:25" ht="12.75">
      <c r="A52" s="65"/>
      <c r="B52" s="49" t="s">
        <v>45</v>
      </c>
      <c r="C52" s="52" t="s">
        <v>121</v>
      </c>
      <c r="D52" s="53" t="s">
        <v>122</v>
      </c>
      <c r="E52" s="31" t="s">
        <v>3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74</v>
      </c>
      <c r="R52" s="26">
        <v>66</v>
      </c>
      <c r="S52" s="26">
        <v>91</v>
      </c>
      <c r="T52" s="26">
        <v>68</v>
      </c>
      <c r="U52" s="59">
        <f>VLOOKUP(C52,'[1]PM Benzene BAP'!$A$3:$F$43,6,FALSE)</f>
        <v>88</v>
      </c>
      <c r="V52" s="59">
        <v>61</v>
      </c>
      <c r="W52" s="28">
        <v>68</v>
      </c>
      <c r="X52" s="59">
        <v>86</v>
      </c>
      <c r="Y52" s="59">
        <f>VLOOKUP(C52,'[2]PM Benzene BaP'!$A$3:$Q$46,6,FALSE)</f>
        <v>60</v>
      </c>
    </row>
    <row r="53" spans="1:25" ht="12.75">
      <c r="A53" s="65"/>
      <c r="B53" s="37" t="s">
        <v>45</v>
      </c>
      <c r="C53" s="27" t="s">
        <v>91</v>
      </c>
      <c r="D53" s="30" t="s">
        <v>84</v>
      </c>
      <c r="E53" s="31" t="s">
        <v>3</v>
      </c>
      <c r="F53" s="26"/>
      <c r="G53" s="26"/>
      <c r="H53" s="26"/>
      <c r="I53" s="26"/>
      <c r="J53" s="26"/>
      <c r="K53" s="26"/>
      <c r="L53" s="26"/>
      <c r="M53" s="26"/>
      <c r="N53" s="26">
        <v>108</v>
      </c>
      <c r="O53" s="26"/>
      <c r="P53" s="26"/>
      <c r="Q53" s="26"/>
      <c r="R53" s="26"/>
      <c r="S53" s="26"/>
      <c r="T53" s="26"/>
      <c r="U53" s="26"/>
      <c r="V53" s="26"/>
      <c r="W53" s="28"/>
      <c r="X53" s="59"/>
      <c r="Y53" s="59"/>
    </row>
    <row r="54" spans="1:25" ht="12.75">
      <c r="A54" s="65"/>
      <c r="B54" s="37" t="s">
        <v>45</v>
      </c>
      <c r="C54" s="27" t="s">
        <v>118</v>
      </c>
      <c r="D54" s="30" t="s">
        <v>117</v>
      </c>
      <c r="E54" s="31" t="s">
        <v>49</v>
      </c>
      <c r="F54" s="26"/>
      <c r="G54" s="26"/>
      <c r="H54" s="26"/>
      <c r="I54" s="26"/>
      <c r="J54" s="26"/>
      <c r="K54" s="26"/>
      <c r="L54" s="26"/>
      <c r="M54" s="26"/>
      <c r="N54" s="26"/>
      <c r="O54" s="26">
        <v>83</v>
      </c>
      <c r="P54" s="26">
        <v>88</v>
      </c>
      <c r="Q54" s="26">
        <v>64</v>
      </c>
      <c r="R54" s="26">
        <v>66</v>
      </c>
      <c r="S54" s="26">
        <v>93</v>
      </c>
      <c r="T54" s="26">
        <v>65</v>
      </c>
      <c r="U54" s="59">
        <f>VLOOKUP(C54,'[1]PM Benzene BAP'!$A$3:$F$43,6,FALSE)</f>
        <v>95</v>
      </c>
      <c r="V54" s="59">
        <v>59</v>
      </c>
      <c r="W54" s="28">
        <v>68</v>
      </c>
      <c r="X54" s="59">
        <v>87</v>
      </c>
      <c r="Y54" s="59">
        <f>VLOOKUP(C54,'[2]PM Benzene BaP'!$A$3:$Q$46,6,FALSE)</f>
        <v>58</v>
      </c>
    </row>
    <row r="55" spans="1:25" ht="12.75">
      <c r="A55" s="65"/>
      <c r="B55" s="37" t="s">
        <v>124</v>
      </c>
      <c r="C55" s="27">
        <v>99909</v>
      </c>
      <c r="D55" s="30" t="s">
        <v>124</v>
      </c>
      <c r="E55" s="31" t="s">
        <v>3</v>
      </c>
      <c r="F55" s="26"/>
      <c r="G55" s="26"/>
      <c r="H55" s="26"/>
      <c r="I55" s="26"/>
      <c r="J55" s="26">
        <v>171</v>
      </c>
      <c r="K55" s="26">
        <v>142</v>
      </c>
      <c r="L55" s="26">
        <v>112</v>
      </c>
      <c r="M55" s="26">
        <v>91</v>
      </c>
      <c r="N55" s="26"/>
      <c r="O55" s="26"/>
      <c r="P55" s="26">
        <v>73</v>
      </c>
      <c r="Q55" s="26">
        <v>64</v>
      </c>
      <c r="R55" s="26">
        <v>59</v>
      </c>
      <c r="S55" s="26"/>
      <c r="T55" s="26"/>
      <c r="U55" s="26"/>
      <c r="V55" s="26"/>
      <c r="W55" s="28"/>
      <c r="X55" s="59"/>
      <c r="Y55" s="59"/>
    </row>
    <row r="56" spans="1:25" ht="12.75">
      <c r="A56" s="65"/>
      <c r="B56" s="71" t="s">
        <v>45</v>
      </c>
      <c r="C56" s="63" t="s">
        <v>161</v>
      </c>
      <c r="D56" s="30" t="s">
        <v>155</v>
      </c>
      <c r="E56" s="31" t="s">
        <v>3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>
        <v>31</v>
      </c>
      <c r="W56" s="28">
        <v>46</v>
      </c>
      <c r="X56" s="59">
        <v>63</v>
      </c>
      <c r="Y56" s="59">
        <f>VLOOKUP(C56,'[2]PM Benzene BaP'!$A$3:$Q$46,6,FALSE)</f>
        <v>42</v>
      </c>
    </row>
    <row r="57" spans="1:25" ht="12.75">
      <c r="A57" s="65"/>
      <c r="B57" s="37" t="s">
        <v>45</v>
      </c>
      <c r="C57" s="27"/>
      <c r="D57" s="30" t="s">
        <v>15</v>
      </c>
      <c r="E57" s="31" t="s">
        <v>3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8"/>
      <c r="X57" s="59"/>
      <c r="Y57" s="59"/>
    </row>
    <row r="58" spans="1:25" ht="12.75">
      <c r="A58" s="66"/>
      <c r="B58" s="37" t="s">
        <v>45</v>
      </c>
      <c r="C58" s="27">
        <v>99914</v>
      </c>
      <c r="D58" s="30" t="s">
        <v>160</v>
      </c>
      <c r="E58" s="31" t="s">
        <v>49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8"/>
      <c r="X58" s="59"/>
      <c r="Y58" s="59">
        <f>VLOOKUP(C58,'[2]PM Benzene BaP'!$A$3:$Q$46,6,FALSE)</f>
        <v>52</v>
      </c>
    </row>
    <row r="59" spans="1:25" ht="12.75">
      <c r="A59" s="46" t="s">
        <v>24</v>
      </c>
      <c r="B59" s="41" t="s">
        <v>44</v>
      </c>
      <c r="C59" s="27" t="s">
        <v>90</v>
      </c>
      <c r="D59" s="27" t="s">
        <v>37</v>
      </c>
      <c r="E59" s="28" t="s">
        <v>3</v>
      </c>
      <c r="F59" s="26"/>
      <c r="G59" s="26"/>
      <c r="H59" s="26"/>
      <c r="I59" s="26"/>
      <c r="J59" s="26"/>
      <c r="K59" s="26">
        <v>143</v>
      </c>
      <c r="L59" s="26">
        <v>102</v>
      </c>
      <c r="M59" s="26">
        <v>83</v>
      </c>
      <c r="N59" s="26">
        <v>83</v>
      </c>
      <c r="O59" s="26">
        <v>108</v>
      </c>
      <c r="P59" s="26">
        <v>86</v>
      </c>
      <c r="Q59" s="26">
        <v>73</v>
      </c>
      <c r="R59" s="26">
        <v>53</v>
      </c>
      <c r="S59" s="26">
        <v>93</v>
      </c>
      <c r="T59" s="26">
        <v>71</v>
      </c>
      <c r="U59" s="64">
        <v>101</v>
      </c>
      <c r="V59" s="59">
        <v>57</v>
      </c>
      <c r="W59" s="28">
        <v>58</v>
      </c>
      <c r="X59" s="59">
        <v>75</v>
      </c>
      <c r="Y59" s="59">
        <f>VLOOKUP(C59,'[2]PM Benzene BaP'!$A$3:$Q$46,6,FALSE)</f>
        <v>58</v>
      </c>
    </row>
    <row r="60" spans="1:25" ht="12.75">
      <c r="A60" s="67" t="s">
        <v>20</v>
      </c>
      <c r="B60" s="19" t="s">
        <v>53</v>
      </c>
      <c r="C60" s="19" t="s">
        <v>101</v>
      </c>
      <c r="D60" s="19" t="s">
        <v>53</v>
      </c>
      <c r="E60" s="20" t="s">
        <v>4</v>
      </c>
      <c r="F60" s="20"/>
      <c r="G60" s="20"/>
      <c r="H60" s="20"/>
      <c r="I60" s="20"/>
      <c r="J60" s="20"/>
      <c r="K60" s="20"/>
      <c r="L60" s="20"/>
      <c r="M60" s="20"/>
      <c r="N60" s="20">
        <v>80</v>
      </c>
      <c r="O60" s="20">
        <v>108</v>
      </c>
      <c r="P60" s="20">
        <v>94</v>
      </c>
      <c r="Q60" s="20">
        <v>73</v>
      </c>
      <c r="R60" s="20">
        <v>36</v>
      </c>
      <c r="S60" s="20">
        <v>77</v>
      </c>
      <c r="T60" s="26">
        <v>53</v>
      </c>
      <c r="U60" s="59">
        <f>VLOOKUP(C60,'[1]PM Benzene BAP'!$A$3:$F$43,6,FALSE)</f>
        <v>79</v>
      </c>
      <c r="V60" s="59">
        <v>41</v>
      </c>
      <c r="W60" s="28">
        <v>54</v>
      </c>
      <c r="X60" s="59">
        <v>76</v>
      </c>
      <c r="Y60" s="59">
        <f>VLOOKUP(C60,'[2]PM Benzene BaP'!$A$3:$Q$46,6,FALSE)</f>
        <v>47</v>
      </c>
    </row>
    <row r="61" spans="1:25" ht="12.75">
      <c r="A61" s="65"/>
      <c r="B61" s="41" t="s">
        <v>40</v>
      </c>
      <c r="C61" s="50">
        <v>99908</v>
      </c>
      <c r="D61" s="27" t="s">
        <v>123</v>
      </c>
      <c r="E61" s="28" t="s">
        <v>49</v>
      </c>
      <c r="F61" s="26"/>
      <c r="G61" s="26"/>
      <c r="H61" s="26"/>
      <c r="I61" s="26"/>
      <c r="J61" s="26"/>
      <c r="K61" s="26"/>
      <c r="L61" s="26"/>
      <c r="M61" s="26">
        <v>55</v>
      </c>
      <c r="N61" s="26">
        <v>54</v>
      </c>
      <c r="O61" s="26">
        <v>57</v>
      </c>
      <c r="P61" s="26">
        <v>30</v>
      </c>
      <c r="Q61" s="26">
        <v>64</v>
      </c>
      <c r="R61" s="26">
        <v>16</v>
      </c>
      <c r="S61" s="26">
        <v>27</v>
      </c>
      <c r="T61" s="26"/>
      <c r="U61" s="26"/>
      <c r="V61" s="26"/>
      <c r="W61" s="28"/>
      <c r="X61" s="59"/>
      <c r="Y61" s="59"/>
    </row>
    <row r="62" spans="1:25" ht="12.75">
      <c r="A62" s="66"/>
      <c r="B62" s="41" t="s">
        <v>40</v>
      </c>
      <c r="C62" s="27" t="s">
        <v>88</v>
      </c>
      <c r="D62" s="27" t="s">
        <v>83</v>
      </c>
      <c r="E62" s="28" t="s">
        <v>3</v>
      </c>
      <c r="F62" s="26"/>
      <c r="G62" s="26">
        <v>215</v>
      </c>
      <c r="H62" s="26">
        <v>187</v>
      </c>
      <c r="I62" s="26">
        <v>210</v>
      </c>
      <c r="J62" s="26">
        <v>194</v>
      </c>
      <c r="K62" s="26">
        <v>130</v>
      </c>
      <c r="L62" s="26">
        <v>89</v>
      </c>
      <c r="M62" s="26">
        <v>92</v>
      </c>
      <c r="N62" s="26">
        <v>69</v>
      </c>
      <c r="O62" s="26">
        <v>129</v>
      </c>
      <c r="P62" s="26">
        <v>104</v>
      </c>
      <c r="Q62" s="26">
        <v>79</v>
      </c>
      <c r="R62" s="26">
        <v>43</v>
      </c>
      <c r="S62" s="26">
        <v>65</v>
      </c>
      <c r="T62" s="26">
        <v>50</v>
      </c>
      <c r="U62" s="59">
        <f>VLOOKUP(C62,'[1]PM Benzene BAP'!$A$3:$F$43,6,FALSE)</f>
        <v>73</v>
      </c>
      <c r="V62" s="59">
        <v>44</v>
      </c>
      <c r="W62" s="28">
        <v>59</v>
      </c>
      <c r="X62" s="59">
        <v>73</v>
      </c>
      <c r="Y62" s="59">
        <f>VLOOKUP(C62,'[2]PM Benzene BaP'!$A$3:$Q$46,6,FALSE)</f>
        <v>51</v>
      </c>
    </row>
    <row r="63" spans="1:25" s="1" customFormat="1" ht="12.75">
      <c r="A63" s="2" t="s">
        <v>56</v>
      </c>
      <c r="B63" s="3"/>
      <c r="C63" s="3"/>
      <c r="D63" s="3"/>
      <c r="E63" s="4"/>
      <c r="F63" s="11">
        <f aca="true" t="shared" si="3" ref="F63:P63">AVERAGE(F42:F62)</f>
        <v>143</v>
      </c>
      <c r="G63" s="11">
        <f t="shared" si="3"/>
        <v>206</v>
      </c>
      <c r="H63" s="11">
        <f t="shared" si="3"/>
        <v>150.5</v>
      </c>
      <c r="I63" s="11">
        <f t="shared" si="3"/>
        <v>175.33333333333334</v>
      </c>
      <c r="J63" s="11">
        <f t="shared" si="3"/>
        <v>161.8</v>
      </c>
      <c r="K63" s="11">
        <f t="shared" si="3"/>
        <v>122</v>
      </c>
      <c r="L63" s="11">
        <f t="shared" si="3"/>
        <v>93.77777777777777</v>
      </c>
      <c r="M63" s="11">
        <f t="shared" si="3"/>
        <v>84</v>
      </c>
      <c r="N63" s="11">
        <f t="shared" si="3"/>
        <v>74.71428571428571</v>
      </c>
      <c r="O63" s="11">
        <f t="shared" si="3"/>
        <v>94.3076923076923</v>
      </c>
      <c r="P63" s="11">
        <f t="shared" si="3"/>
        <v>77.57142857142857</v>
      </c>
      <c r="Q63" s="11">
        <f>AVERAGE(Q40:Q62)</f>
        <v>59.6875</v>
      </c>
      <c r="R63" s="11">
        <f aca="true" t="shared" si="4" ref="R63:X63">AVERAGE(R42:R62)</f>
        <v>47.53333333333333</v>
      </c>
      <c r="S63" s="11">
        <f t="shared" si="4"/>
        <v>75.53333333333333</v>
      </c>
      <c r="T63" s="11">
        <f t="shared" si="4"/>
        <v>58</v>
      </c>
      <c r="U63" s="11">
        <f t="shared" si="4"/>
        <v>84.14285714285714</v>
      </c>
      <c r="V63" s="11">
        <f t="shared" si="4"/>
        <v>53.285714285714285</v>
      </c>
      <c r="W63" s="11">
        <f t="shared" si="4"/>
        <v>61.785714285714285</v>
      </c>
      <c r="X63" s="11">
        <f t="shared" si="4"/>
        <v>79.57142857142857</v>
      </c>
      <c r="Y63" s="11">
        <f>AVERAGE(Y41:Y62)</f>
        <v>51.75</v>
      </c>
    </row>
    <row r="64" spans="1:25" s="9" customFormat="1" ht="12.75">
      <c r="A64" s="14" t="s">
        <v>106</v>
      </c>
      <c r="B64" s="42"/>
      <c r="C64" s="7"/>
      <c r="D64" s="7"/>
      <c r="E64" s="8"/>
      <c r="F64" s="12">
        <f aca="true" t="shared" si="5" ref="F64:N64">COUNT(F42:F62)</f>
        <v>1</v>
      </c>
      <c r="G64" s="12">
        <f t="shared" si="5"/>
        <v>2</v>
      </c>
      <c r="H64" s="12">
        <f t="shared" si="5"/>
        <v>2</v>
      </c>
      <c r="I64" s="12">
        <f t="shared" si="5"/>
        <v>3</v>
      </c>
      <c r="J64" s="12">
        <f t="shared" si="5"/>
        <v>5</v>
      </c>
      <c r="K64" s="12">
        <f t="shared" si="5"/>
        <v>6</v>
      </c>
      <c r="L64" s="12">
        <f t="shared" si="5"/>
        <v>9</v>
      </c>
      <c r="M64" s="12">
        <f t="shared" si="5"/>
        <v>12</v>
      </c>
      <c r="N64" s="12">
        <f t="shared" si="5"/>
        <v>14</v>
      </c>
      <c r="O64" s="12">
        <f>COUNT(O42:O62)</f>
        <v>13</v>
      </c>
      <c r="P64" s="12">
        <f>COUNT(P42:P62)</f>
        <v>14</v>
      </c>
      <c r="Q64" s="12">
        <v>13</v>
      </c>
      <c r="R64" s="12">
        <f aca="true" t="shared" si="6" ref="R64:X64">COUNT(R42:R62)</f>
        <v>15</v>
      </c>
      <c r="S64" s="12">
        <f t="shared" si="6"/>
        <v>15</v>
      </c>
      <c r="T64" s="12">
        <f t="shared" si="6"/>
        <v>14</v>
      </c>
      <c r="U64" s="12">
        <f t="shared" si="6"/>
        <v>14</v>
      </c>
      <c r="V64" s="12">
        <f t="shared" si="6"/>
        <v>14</v>
      </c>
      <c r="W64" s="12">
        <f t="shared" si="6"/>
        <v>14</v>
      </c>
      <c r="X64" s="12">
        <f t="shared" si="6"/>
        <v>14</v>
      </c>
      <c r="Y64" s="12">
        <f>COUNT(Y41:Y62)</f>
        <v>16</v>
      </c>
    </row>
    <row r="65" spans="1:25" ht="12.75">
      <c r="A65" s="2" t="s">
        <v>126</v>
      </c>
      <c r="B65" s="3"/>
      <c r="C65" s="32"/>
      <c r="D65" s="32"/>
      <c r="E65" s="33"/>
      <c r="F65" s="13">
        <v>35</v>
      </c>
      <c r="G65" s="13">
        <v>35</v>
      </c>
      <c r="H65" s="13">
        <v>35</v>
      </c>
      <c r="I65" s="13">
        <v>35</v>
      </c>
      <c r="J65" s="13">
        <v>35</v>
      </c>
      <c r="K65" s="13">
        <v>35</v>
      </c>
      <c r="L65" s="13">
        <v>35</v>
      </c>
      <c r="M65" s="13">
        <v>35</v>
      </c>
      <c r="N65" s="13">
        <v>35</v>
      </c>
      <c r="O65" s="13">
        <v>35</v>
      </c>
      <c r="P65" s="13">
        <v>35</v>
      </c>
      <c r="Q65" s="13">
        <v>35</v>
      </c>
      <c r="R65" s="13">
        <v>35</v>
      </c>
      <c r="S65" s="13">
        <v>35</v>
      </c>
      <c r="T65" s="13">
        <v>35</v>
      </c>
      <c r="U65" s="13">
        <v>35</v>
      </c>
      <c r="V65" s="13">
        <v>35</v>
      </c>
      <c r="W65" s="13">
        <v>35</v>
      </c>
      <c r="X65" s="13">
        <v>35</v>
      </c>
      <c r="Y65" s="13">
        <v>35</v>
      </c>
    </row>
    <row r="66" spans="2:25" ht="12.75">
      <c r="B66" s="43"/>
      <c r="C66" s="34"/>
      <c r="D66" s="34"/>
      <c r="E66" s="34"/>
      <c r="F66" s="35">
        <v>2002</v>
      </c>
      <c r="G66" s="35">
        <v>2003</v>
      </c>
      <c r="H66" s="35">
        <v>2004</v>
      </c>
      <c r="I66" s="35">
        <v>2005</v>
      </c>
      <c r="J66" s="35">
        <v>2006</v>
      </c>
      <c r="K66" s="35">
        <v>2007</v>
      </c>
      <c r="L66" s="35">
        <v>2008</v>
      </c>
      <c r="M66" s="35">
        <v>2009</v>
      </c>
      <c r="N66" s="35">
        <v>2010</v>
      </c>
      <c r="O66" s="35">
        <v>2011</v>
      </c>
      <c r="P66" s="35">
        <v>2012</v>
      </c>
      <c r="Q66" s="35">
        <v>2013</v>
      </c>
      <c r="R66" s="35">
        <v>2014</v>
      </c>
      <c r="S66" s="35">
        <v>2015</v>
      </c>
      <c r="T66" s="35">
        <v>2016</v>
      </c>
      <c r="U66" s="35">
        <v>2017</v>
      </c>
      <c r="V66" s="35">
        <v>2018</v>
      </c>
      <c r="W66" s="35">
        <v>2019</v>
      </c>
      <c r="X66" s="35">
        <v>2020</v>
      </c>
      <c r="Y66" s="35">
        <v>2021</v>
      </c>
    </row>
  </sheetData>
  <sheetProtection/>
  <mergeCells count="11">
    <mergeCell ref="A4:A7"/>
    <mergeCell ref="A17:A22"/>
    <mergeCell ref="A30:A33"/>
    <mergeCell ref="A8:A11"/>
    <mergeCell ref="A12:A16"/>
    <mergeCell ref="A51:A58"/>
    <mergeCell ref="A42:A47"/>
    <mergeCell ref="A23:A29"/>
    <mergeCell ref="A34:A38"/>
    <mergeCell ref="A48:A49"/>
    <mergeCell ref="A60:A6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spistollato</cp:lastModifiedBy>
  <cp:lastPrinted>2009-02-23T11:35:29Z</cp:lastPrinted>
  <dcterms:created xsi:type="dcterms:W3CDTF">2006-04-04T12:34:57Z</dcterms:created>
  <dcterms:modified xsi:type="dcterms:W3CDTF">2022-07-11T14:50:09Z</dcterms:modified>
  <cp:category/>
  <cp:version/>
  <cp:contentType/>
  <cp:contentStatus/>
</cp:coreProperties>
</file>