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28860" windowHeight="6372"/>
  </bookViews>
  <sheets>
    <sheet name="comb_inq" sheetId="2" r:id="rId1"/>
    <sheet name="nota_comb" sheetId="1" r:id="rId2"/>
  </sheets>
  <definedNames>
    <definedName name="_xlnm.Print_Area" localSheetId="0">comb_inq!$A$1:$L$65</definedName>
  </definedNames>
  <calcPr calcId="125725"/>
</workbook>
</file>

<file path=xl/calcChain.xml><?xml version="1.0" encoding="utf-8"?>
<calcChain xmlns="http://schemas.openxmlformats.org/spreadsheetml/2006/main">
  <c r="C18" i="2"/>
  <c r="C53" s="1"/>
  <c r="D18"/>
  <c r="D54" s="1"/>
  <c r="E18"/>
  <c r="E55" s="1"/>
  <c r="F18"/>
  <c r="F52" s="1"/>
  <c r="G18"/>
  <c r="G53" s="1"/>
  <c r="H18"/>
  <c r="H54" s="1"/>
  <c r="I18"/>
  <c r="I55" s="1"/>
  <c r="J18"/>
  <c r="J52" s="1"/>
  <c r="K18"/>
  <c r="K53" s="1"/>
  <c r="L18"/>
  <c r="L54" s="1"/>
  <c r="M18"/>
  <c r="M55" s="1"/>
  <c r="N18"/>
  <c r="N52" s="1"/>
  <c r="O18"/>
  <c r="O53" s="1"/>
  <c r="P18"/>
  <c r="P54" s="1"/>
  <c r="Q18"/>
  <c r="Q55" s="1"/>
  <c r="B18"/>
  <c r="B53" s="1"/>
  <c r="B62" l="1"/>
  <c r="B58"/>
  <c r="B54"/>
  <c r="O64"/>
  <c r="K64"/>
  <c r="G64"/>
  <c r="C64"/>
  <c r="N63"/>
  <c r="J63"/>
  <c r="F63"/>
  <c r="Q62"/>
  <c r="M62"/>
  <c r="I62"/>
  <c r="E62"/>
  <c r="P61"/>
  <c r="L61"/>
  <c r="H61"/>
  <c r="D61"/>
  <c r="O60"/>
  <c r="K60"/>
  <c r="G60"/>
  <c r="C60"/>
  <c r="N59"/>
  <c r="J59"/>
  <c r="F59"/>
  <c r="Q58"/>
  <c r="M58"/>
  <c r="I58"/>
  <c r="E58"/>
  <c r="P57"/>
  <c r="L57"/>
  <c r="H57"/>
  <c r="D57"/>
  <c r="O56"/>
  <c r="K56"/>
  <c r="G56"/>
  <c r="C56"/>
  <c r="N55"/>
  <c r="J55"/>
  <c r="F55"/>
  <c r="Q54"/>
  <c r="M54"/>
  <c r="I54"/>
  <c r="E54"/>
  <c r="P53"/>
  <c r="L53"/>
  <c r="H53"/>
  <c r="D53"/>
  <c r="O52"/>
  <c r="K52"/>
  <c r="G52"/>
  <c r="C52"/>
  <c r="B63"/>
  <c r="B59"/>
  <c r="B55"/>
  <c r="P64"/>
  <c r="L64"/>
  <c r="H64"/>
  <c r="D64"/>
  <c r="O63"/>
  <c r="K63"/>
  <c r="G63"/>
  <c r="C63"/>
  <c r="N62"/>
  <c r="J62"/>
  <c r="F62"/>
  <c r="Q61"/>
  <c r="M61"/>
  <c r="I61"/>
  <c r="E61"/>
  <c r="P60"/>
  <c r="L60"/>
  <c r="H60"/>
  <c r="D60"/>
  <c r="O59"/>
  <c r="K59"/>
  <c r="G59"/>
  <c r="C59"/>
  <c r="N58"/>
  <c r="J58"/>
  <c r="F58"/>
  <c r="Q57"/>
  <c r="M57"/>
  <c r="I57"/>
  <c r="E57"/>
  <c r="P56"/>
  <c r="L56"/>
  <c r="H56"/>
  <c r="D56"/>
  <c r="O55"/>
  <c r="K55"/>
  <c r="G55"/>
  <c r="C55"/>
  <c r="N54"/>
  <c r="J54"/>
  <c r="F54"/>
  <c r="Q53"/>
  <c r="M53"/>
  <c r="I53"/>
  <c r="E53"/>
  <c r="P52"/>
  <c r="L52"/>
  <c r="H52"/>
  <c r="H65" s="1"/>
  <c r="D52"/>
  <c r="B64"/>
  <c r="B60"/>
  <c r="B56"/>
  <c r="B65" s="1"/>
  <c r="Q64"/>
  <c r="M64"/>
  <c r="I64"/>
  <c r="E64"/>
  <c r="P63"/>
  <c r="L63"/>
  <c r="H63"/>
  <c r="D63"/>
  <c r="O62"/>
  <c r="K62"/>
  <c r="G62"/>
  <c r="C62"/>
  <c r="C65" s="1"/>
  <c r="N61"/>
  <c r="J61"/>
  <c r="F61"/>
  <c r="Q60"/>
  <c r="M60"/>
  <c r="I60"/>
  <c r="E60"/>
  <c r="P59"/>
  <c r="L59"/>
  <c r="H59"/>
  <c r="D59"/>
  <c r="O58"/>
  <c r="K58"/>
  <c r="G58"/>
  <c r="C58"/>
  <c r="N57"/>
  <c r="J57"/>
  <c r="F57"/>
  <c r="Q56"/>
  <c r="M56"/>
  <c r="I56"/>
  <c r="E56"/>
  <c r="P55"/>
  <c r="L55"/>
  <c r="H55"/>
  <c r="D55"/>
  <c r="D65" s="1"/>
  <c r="O54"/>
  <c r="K54"/>
  <c r="K65" s="1"/>
  <c r="G54"/>
  <c r="G65" s="1"/>
  <c r="C54"/>
  <c r="N53"/>
  <c r="J53"/>
  <c r="J65" s="1"/>
  <c r="F53"/>
  <c r="Q52"/>
  <c r="M52"/>
  <c r="I52"/>
  <c r="E52"/>
  <c r="E65" s="1"/>
  <c r="B52"/>
  <c r="B61"/>
  <c r="B57"/>
  <c r="N64"/>
  <c r="J64"/>
  <c r="F64"/>
  <c r="Q63"/>
  <c r="M63"/>
  <c r="I63"/>
  <c r="E63"/>
  <c r="P62"/>
  <c r="L62"/>
  <c r="H62"/>
  <c r="D62"/>
  <c r="O61"/>
  <c r="O65" s="1"/>
  <c r="K61"/>
  <c r="G61"/>
  <c r="C61"/>
  <c r="N60"/>
  <c r="N65" s="1"/>
  <c r="J60"/>
  <c r="F60"/>
  <c r="Q59"/>
  <c r="M59"/>
  <c r="M65" s="1"/>
  <c r="I59"/>
  <c r="E59"/>
  <c r="P58"/>
  <c r="L58"/>
  <c r="L65" s="1"/>
  <c r="H58"/>
  <c r="D58"/>
  <c r="O57"/>
  <c r="K57"/>
  <c r="G57"/>
  <c r="C57"/>
  <c r="N56"/>
  <c r="J56"/>
  <c r="F56"/>
  <c r="F65"/>
  <c r="P65"/>
  <c r="I65"/>
  <c r="Q65" l="1"/>
</calcChain>
</file>

<file path=xl/sharedStrings.xml><?xml version="1.0" encoding="utf-8"?>
<sst xmlns="http://schemas.openxmlformats.org/spreadsheetml/2006/main" count="95" uniqueCount="52">
  <si>
    <t>Nei file di sintesi i combustibili sono stati raggruppati nel seguente modo:</t>
  </si>
  <si>
    <t>olio combustibile = olio combustibile</t>
  </si>
  <si>
    <t>Combustibile</t>
  </si>
  <si>
    <t>NOx</t>
  </si>
  <si>
    <t>COV</t>
  </si>
  <si>
    <t>CO</t>
  </si>
  <si>
    <t>PM2.5</t>
  </si>
  <si>
    <t>PM10</t>
  </si>
  <si>
    <t>PTS</t>
  </si>
  <si>
    <t>t/anno</t>
  </si>
  <si>
    <t>kt/anno</t>
  </si>
  <si>
    <t>diesel</t>
  </si>
  <si>
    <t>GPL</t>
  </si>
  <si>
    <t>metano</t>
  </si>
  <si>
    <t>gasolio</t>
  </si>
  <si>
    <t>legna e similari</t>
  </si>
  <si>
    <t>carbone</t>
  </si>
  <si>
    <t>olio combustibile</t>
  </si>
  <si>
    <t>kerosene</t>
  </si>
  <si>
    <t>altro</t>
  </si>
  <si>
    <t>senza combustibile</t>
  </si>
  <si>
    <t>Totale</t>
  </si>
  <si>
    <t>benzina = benzina verde</t>
  </si>
  <si>
    <t>CH4</t>
  </si>
  <si>
    <t>CO2</t>
  </si>
  <si>
    <t>N2O</t>
  </si>
  <si>
    <t>NH3</t>
  </si>
  <si>
    <t>SO2</t>
  </si>
  <si>
    <t>benzina verde</t>
  </si>
  <si>
    <t>MGO e BFO</t>
  </si>
  <si>
    <t>GPL = gas petrolio liquido</t>
  </si>
  <si>
    <t>metano = gas naturale (comprende il metano da autotrazione)</t>
  </si>
  <si>
    <t>kerosene = kerosene + jet fuel</t>
  </si>
  <si>
    <t>As</t>
  </si>
  <si>
    <t>Cd</t>
  </si>
  <si>
    <t>Ni</t>
  </si>
  <si>
    <t>Pb</t>
  </si>
  <si>
    <t>BaP</t>
  </si>
  <si>
    <t>kg/anno</t>
  </si>
  <si>
    <t>altro = rifiuti solidi urbani, residui agricoli, combustibili da rifiuti, altri rifiuti liquidi, bitume, altri combustibili liquidi, gas di raffineria, biogas da letame, biogas (gas da depositi di rifiuti), olio vegetale, altri combustibili gassosi</t>
  </si>
  <si>
    <t>senza combustibile = senza combustibile + emissioni biogeniche</t>
  </si>
  <si>
    <t>carbone = carbone da vapore + coke e petcoke (coke da petrolio + petcoke + coke carb. Foss.)</t>
  </si>
  <si>
    <t>diesel = gasolio per autotrasporto (diesel)= gasolio o diesel di M7 e M8, tranne navi</t>
  </si>
  <si>
    <t>gasolio = gasolio (gasolio o diesel tranne M7 e M8)</t>
  </si>
  <si>
    <t>MGO e BFO = Marine Gasoil e Bunker Fuel Oil (carburanti marittimi) = gasolio o diesel di M8 Settore 4</t>
  </si>
  <si>
    <t xml:space="preserve">ARPA Veneto - Regione Veneto. Emissioni in Veneto nel 2019 ripartite per combustibile </t>
  </si>
  <si>
    <t>pellet</t>
  </si>
  <si>
    <t>legna = legna da ardere, residui di lavorazione</t>
  </si>
  <si>
    <t>pellet = pellet per riscaldamento domestico</t>
  </si>
  <si>
    <t>Distribuzione percentuale delle emissioni in Veneto nel 2019</t>
  </si>
  <si>
    <t>CO2*</t>
  </si>
  <si>
    <t>* sono esclusi gli assorbimenti forestali</t>
  </si>
</sst>
</file>

<file path=xl/styles.xml><?xml version="1.0" encoding="utf-8"?>
<styleSheet xmlns="http://schemas.openxmlformats.org/spreadsheetml/2006/main">
  <numFmts count="6">
    <numFmt numFmtId="164" formatCode="_-* #,##0_-;\-* #,##0_-;_-* &quot;-&quot;_-;_-@_-"/>
    <numFmt numFmtId="165" formatCode="_-* #,##0.00_-;\-* #,##0.00_-;_-* &quot;-&quot;??_-;_-@_-"/>
    <numFmt numFmtId="166" formatCode="_(* #,##0_);_(* \(#,##0\);_(* &quot;-&quot;_);_(@_)"/>
    <numFmt numFmtId="167" formatCode="_(&quot;$&quot;* #,##0_);_(&quot;$&quot;* \(#,##0\);_(&quot;$&quot;* &quot;-&quot;_);_(@_)"/>
    <numFmt numFmtId="168" formatCode="0\ %"/>
    <numFmt numFmtId="169" formatCode="_-* #,##0_-;\-* #,##0_-;_-* &quot;-&quot;??_-;_-@_-"/>
  </numFmts>
  <fonts count="13">
    <font>
      <sz val="10"/>
      <name val="Arial"/>
    </font>
    <font>
      <sz val="10"/>
      <name val="Arial"/>
      <family val="2"/>
    </font>
    <font>
      <sz val="10"/>
      <color indexed="8"/>
      <name val="Arial"/>
      <family val="2"/>
    </font>
    <font>
      <sz val="8"/>
      <name val="Arial"/>
      <family val="2"/>
    </font>
    <font>
      <b/>
      <sz val="14"/>
      <name val="Times New Roman"/>
      <family val="1"/>
    </font>
    <font>
      <b/>
      <sz val="10"/>
      <name val="Times New Roman"/>
      <family val="1"/>
    </font>
    <font>
      <b/>
      <sz val="11"/>
      <name val="Times New Roman"/>
      <family val="1"/>
    </font>
    <font>
      <sz val="8"/>
      <name val="Times New Roman"/>
      <family val="1"/>
    </font>
    <font>
      <sz val="12"/>
      <name val="Times New Roman"/>
      <family val="1"/>
    </font>
    <font>
      <sz val="10"/>
      <name val="Times New Roman"/>
      <family val="1"/>
    </font>
    <font>
      <b/>
      <sz val="12"/>
      <name val="Times New Roman"/>
      <family val="1"/>
    </font>
    <font>
      <sz val="10"/>
      <name val="Arial"/>
      <family val="2"/>
    </font>
    <font>
      <b/>
      <sz val="11"/>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5"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0" fontId="11" fillId="0" borderId="0"/>
    <xf numFmtId="167" fontId="2" fillId="0" borderId="0" applyFont="0" applyFill="0" applyBorder="0" applyAlignment="0" applyProtection="0"/>
  </cellStyleXfs>
  <cellXfs count="70">
    <xf numFmtId="0" fontId="0" fillId="0" borderId="0" xfId="0"/>
    <xf numFmtId="164" fontId="0" fillId="0" borderId="0" xfId="0" applyNumberFormat="1"/>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164" fontId="7" fillId="0" borderId="1" xfId="3" applyFont="1" applyBorder="1" applyAlignment="1">
      <alignment vertical="center" wrapText="1"/>
    </xf>
    <xf numFmtId="3" fontId="0" fillId="0" borderId="0" xfId="0" applyNumberFormat="1"/>
    <xf numFmtId="0" fontId="5" fillId="0" borderId="0" xfId="0" applyFont="1" applyBorder="1"/>
    <xf numFmtId="3" fontId="9" fillId="0" borderId="0" xfId="0" applyNumberFormat="1" applyFont="1" applyBorder="1" applyAlignment="1">
      <alignment horizontal="center"/>
    </xf>
    <xf numFmtId="0" fontId="5"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5"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168" fontId="9" fillId="0" borderId="5" xfId="3" applyNumberFormat="1" applyFont="1" applyBorder="1" applyAlignment="1">
      <alignment horizontal="center" vertical="center"/>
    </xf>
    <xf numFmtId="168" fontId="9" fillId="0" borderId="6" xfId="3" applyNumberFormat="1" applyFont="1" applyBorder="1" applyAlignment="1">
      <alignment horizontal="center" vertical="center"/>
    </xf>
    <xf numFmtId="168" fontId="9" fillId="0" borderId="8" xfId="3" applyNumberFormat="1" applyFont="1" applyBorder="1" applyAlignment="1">
      <alignment horizontal="center" vertical="center"/>
    </xf>
    <xf numFmtId="168" fontId="9" fillId="0" borderId="4" xfId="3" applyNumberFormat="1" applyFont="1" applyBorder="1" applyAlignment="1">
      <alignment horizontal="center" vertical="center"/>
    </xf>
    <xf numFmtId="168" fontId="9" fillId="0" borderId="0" xfId="3" applyNumberFormat="1" applyFont="1" applyBorder="1" applyAlignment="1">
      <alignment horizontal="center" vertical="center"/>
    </xf>
    <xf numFmtId="168" fontId="9" fillId="0" borderId="9" xfId="3" applyNumberFormat="1" applyFont="1" applyBorder="1" applyAlignment="1">
      <alignment horizontal="center" vertical="center"/>
    </xf>
    <xf numFmtId="0" fontId="1" fillId="0" borderId="0" xfId="0" applyFont="1" applyBorder="1" applyAlignment="1">
      <alignment vertical="center"/>
    </xf>
    <xf numFmtId="0" fontId="0" fillId="0" borderId="0" xfId="0" applyBorder="1"/>
    <xf numFmtId="0" fontId="1" fillId="0" borderId="0" xfId="0" applyFont="1" applyFill="1" applyBorder="1" applyAlignment="1">
      <alignment vertical="center"/>
    </xf>
    <xf numFmtId="3" fontId="0" fillId="0" borderId="0" xfId="0" applyNumberFormat="1" applyBorder="1"/>
    <xf numFmtId="3" fontId="5" fillId="0" borderId="2" xfId="0" applyNumberFormat="1" applyFont="1" applyBorder="1" applyAlignment="1">
      <alignment horizontal="center" vertical="center"/>
    </xf>
    <xf numFmtId="3" fontId="5" fillId="0" borderId="3"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1" fillId="0" borderId="0" xfId="0" applyFont="1"/>
    <xf numFmtId="0" fontId="5" fillId="0" borderId="2" xfId="0" applyFont="1" applyBorder="1" applyAlignment="1">
      <alignment horizontal="left" vertical="center"/>
    </xf>
    <xf numFmtId="169" fontId="0" fillId="0" borderId="0" xfId="1" applyNumberFormat="1" applyFont="1" applyBorder="1"/>
    <xf numFmtId="0" fontId="10" fillId="0" borderId="6" xfId="4" applyFont="1" applyBorder="1" applyAlignment="1">
      <alignment horizontal="center" vertical="center" wrapText="1"/>
    </xf>
    <xf numFmtId="0" fontId="10" fillId="0" borderId="8" xfId="4" applyFont="1" applyBorder="1" applyAlignment="1">
      <alignment horizontal="center" vertical="center" wrapText="1"/>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12" fillId="0" borderId="0" xfId="0" applyFont="1"/>
    <xf numFmtId="0" fontId="0" fillId="0" borderId="0" xfId="0" applyNumberFormat="1"/>
    <xf numFmtId="0" fontId="11" fillId="0" borderId="5" xfId="0" applyFont="1" applyBorder="1" applyAlignment="1">
      <alignment vertical="center"/>
    </xf>
    <xf numFmtId="0" fontId="1" fillId="0" borderId="4" xfId="0" applyFont="1" applyBorder="1" applyAlignment="1">
      <alignment vertical="center"/>
    </xf>
    <xf numFmtId="0" fontId="1" fillId="0" borderId="7" xfId="0" applyFont="1" applyBorder="1" applyAlignme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center" vertical="center" wrapText="1"/>
    </xf>
    <xf numFmtId="0" fontId="5" fillId="0" borderId="2" xfId="0" applyFont="1" applyBorder="1" applyAlignment="1">
      <alignment vertical="center"/>
    </xf>
    <xf numFmtId="0" fontId="11" fillId="0" borderId="0" xfId="0" applyFont="1" applyFill="1"/>
    <xf numFmtId="0" fontId="0" fillId="0" borderId="0" xfId="0" applyFill="1"/>
    <xf numFmtId="0" fontId="1" fillId="0" borderId="4" xfId="0" applyFont="1" applyFill="1" applyBorder="1" applyAlignment="1">
      <alignment vertical="center"/>
    </xf>
    <xf numFmtId="169" fontId="0" fillId="0" borderId="0" xfId="1" applyNumberFormat="1" applyFont="1" applyFill="1" applyBorder="1"/>
    <xf numFmtId="1" fontId="9" fillId="0" borderId="5" xfId="0" applyNumberFormat="1" applyFont="1" applyFill="1" applyBorder="1" applyAlignment="1">
      <alignment horizontal="center" vertical="center"/>
    </xf>
    <xf numFmtId="1" fontId="9" fillId="0" borderId="6" xfId="0" applyNumberFormat="1" applyFont="1" applyFill="1" applyBorder="1" applyAlignment="1">
      <alignment horizontal="center" vertical="center"/>
    </xf>
    <xf numFmtId="1" fontId="9" fillId="0" borderId="8" xfId="0" applyNumberFormat="1" applyFont="1" applyFill="1" applyBorder="1" applyAlignment="1">
      <alignment horizontal="center" vertical="center"/>
    </xf>
    <xf numFmtId="1" fontId="9" fillId="0" borderId="4" xfId="0" applyNumberFormat="1" applyFont="1" applyFill="1" applyBorder="1" applyAlignment="1">
      <alignment horizontal="center" vertical="center"/>
    </xf>
    <xf numFmtId="1" fontId="9" fillId="0" borderId="0" xfId="0" applyNumberFormat="1" applyFont="1" applyFill="1" applyBorder="1" applyAlignment="1">
      <alignment horizontal="center" vertical="center"/>
    </xf>
    <xf numFmtId="1" fontId="9" fillId="0" borderId="9" xfId="0" applyNumberFormat="1" applyFont="1" applyFill="1" applyBorder="1" applyAlignment="1">
      <alignment horizontal="center" vertical="center"/>
    </xf>
    <xf numFmtId="1" fontId="0" fillId="0" borderId="0" xfId="0" applyNumberFormat="1"/>
    <xf numFmtId="168" fontId="5" fillId="0" borderId="7" xfId="0" applyNumberFormat="1" applyFont="1" applyBorder="1" applyAlignment="1">
      <alignment horizontal="center" vertical="center"/>
    </xf>
    <xf numFmtId="168" fontId="5" fillId="0" borderId="1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9" fillId="0" borderId="7" xfId="3" applyNumberFormat="1" applyFont="1" applyBorder="1" applyAlignment="1">
      <alignment horizontal="center" vertical="center"/>
    </xf>
    <xf numFmtId="168" fontId="9" fillId="0" borderId="11" xfId="3" applyNumberFormat="1" applyFont="1" applyBorder="1" applyAlignment="1">
      <alignment horizontal="center" vertical="center"/>
    </xf>
    <xf numFmtId="168" fontId="9" fillId="0" borderId="12" xfId="3" applyNumberFormat="1" applyFont="1" applyBorder="1" applyAlignment="1">
      <alignment horizontal="center" vertical="center"/>
    </xf>
    <xf numFmtId="0" fontId="1" fillId="0" borderId="0" xfId="0" applyFont="1"/>
    <xf numFmtId="0" fontId="5" fillId="0" borderId="0" xfId="0" applyFont="1" applyBorder="1" applyAlignment="1">
      <alignment vertical="center"/>
    </xf>
    <xf numFmtId="3" fontId="5" fillId="0" borderId="0" xfId="0" applyNumberFormat="1" applyFont="1" applyBorder="1" applyAlignment="1">
      <alignment horizontal="center" vertical="center"/>
    </xf>
    <xf numFmtId="0" fontId="9" fillId="0" borderId="0" xfId="0" applyFont="1" applyBorder="1" applyAlignment="1">
      <alignment vertical="center"/>
    </xf>
    <xf numFmtId="0" fontId="4" fillId="0" borderId="0" xfId="0" applyFont="1" applyFill="1" applyBorder="1" applyAlignment="1">
      <alignment horizontal="center" vertical="center" wrapText="1"/>
    </xf>
    <xf numFmtId="0" fontId="10" fillId="0" borderId="0" xfId="0" applyFont="1" applyAlignment="1">
      <alignment horizontal="center" vertical="center"/>
    </xf>
  </cellXfs>
  <cellStyles count="6">
    <cellStyle name="Migliaia" xfId="1" builtinId="3"/>
    <cellStyle name="Migliaia (0)_AC 21 a.c. BG mac_inq" xfId="2"/>
    <cellStyle name="Migliaia [0]" xfId="3" builtinId="6"/>
    <cellStyle name="Normale" xfId="0" builtinId="0"/>
    <cellStyle name="Normale_Cartel1" xfId="4"/>
    <cellStyle name="Valuta (0)_AC 21 a.c. BG mac_inq"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it-IT"/>
  <c:chart>
    <c:view3D>
      <c:rAngAx val="1"/>
    </c:view3D>
    <c:plotArea>
      <c:layout/>
      <c:bar3DChart>
        <c:barDir val="bar"/>
        <c:grouping val="percentStacked"/>
        <c:ser>
          <c:idx val="0"/>
          <c:order val="0"/>
          <c:tx>
            <c:strRef>
              <c:f>comb_inq!$A$5</c:f>
              <c:strCache>
                <c:ptCount val="1"/>
                <c:pt idx="0">
                  <c:v>benzina verde</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comb_inq!$B$5:$Q$5</c:f>
              <c:numCache>
                <c:formatCode>0</c:formatCode>
                <c:ptCount val="16"/>
                <c:pt idx="0">
                  <c:v>275.95490796047005</c:v>
                </c:pt>
                <c:pt idx="1">
                  <c:v>21982.232811644011</c:v>
                </c:pt>
                <c:pt idx="2">
                  <c:v>2082.4117179064724</c:v>
                </c:pt>
                <c:pt idx="3">
                  <c:v>5461.1799551246322</c:v>
                </c:pt>
                <c:pt idx="4">
                  <c:v>23.600272449361494</c:v>
                </c:pt>
                <c:pt idx="5">
                  <c:v>260.28420726570755</c:v>
                </c:pt>
                <c:pt idx="6">
                  <c:v>1518.5555483425187</c:v>
                </c:pt>
                <c:pt idx="7">
                  <c:v>65.81907706385725</c:v>
                </c:pt>
                <c:pt idx="8">
                  <c:v>65.81907706385725</c:v>
                </c:pt>
                <c:pt idx="9">
                  <c:v>65.81907706385725</c:v>
                </c:pt>
                <c:pt idx="10">
                  <c:v>13.095938004899601</c:v>
                </c:pt>
                <c:pt idx="11">
                  <c:v>0</c:v>
                </c:pt>
                <c:pt idx="12">
                  <c:v>7.0300826830616421</c:v>
                </c:pt>
                <c:pt idx="13">
                  <c:v>8.4643702524087185</c:v>
                </c:pt>
                <c:pt idx="14">
                  <c:v>21.610465434724361</c:v>
                </c:pt>
                <c:pt idx="15">
                  <c:v>4.3233567845898335</c:v>
                </c:pt>
              </c:numCache>
            </c:numRef>
          </c:val>
        </c:ser>
        <c:ser>
          <c:idx val="1"/>
          <c:order val="1"/>
          <c:tx>
            <c:strRef>
              <c:f>comb_inq!$A$6</c:f>
              <c:strCache>
                <c:ptCount val="1"/>
                <c:pt idx="0">
                  <c:v>diesel</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comb_inq!$B$6:$Q$6</c:f>
              <c:numCache>
                <c:formatCode>0</c:formatCode>
                <c:ptCount val="16"/>
                <c:pt idx="0">
                  <c:v>103.78318385395006</c:v>
                </c:pt>
                <c:pt idx="1">
                  <c:v>9267.7518241421167</c:v>
                </c:pt>
                <c:pt idx="2">
                  <c:v>6876.2211994716727</c:v>
                </c:pt>
                <c:pt idx="3">
                  <c:v>1564.2996945114685</c:v>
                </c:pt>
                <c:pt idx="4">
                  <c:v>342.07353590709124</c:v>
                </c:pt>
                <c:pt idx="5">
                  <c:v>109.75239620371346</c:v>
                </c:pt>
                <c:pt idx="6">
                  <c:v>34818.686834212764</c:v>
                </c:pt>
                <c:pt idx="7">
                  <c:v>1048.1041627347163</c:v>
                </c:pt>
                <c:pt idx="8">
                  <c:v>1047.6804327347163</c:v>
                </c:pt>
                <c:pt idx="9">
                  <c:v>1048.5643627347163</c:v>
                </c:pt>
                <c:pt idx="10">
                  <c:v>73.406522203417623</c:v>
                </c:pt>
                <c:pt idx="11">
                  <c:v>0.87828332812800003</c:v>
                </c:pt>
                <c:pt idx="12">
                  <c:v>18.269596742601333</c:v>
                </c:pt>
                <c:pt idx="13">
                  <c:v>30.959916605661046</c:v>
                </c:pt>
                <c:pt idx="14">
                  <c:v>129.96679529129617</c:v>
                </c:pt>
                <c:pt idx="15">
                  <c:v>78.306399529460464</c:v>
                </c:pt>
              </c:numCache>
            </c:numRef>
          </c:val>
        </c:ser>
        <c:ser>
          <c:idx val="2"/>
          <c:order val="2"/>
          <c:tx>
            <c:strRef>
              <c:f>comb_inq!$A$7</c:f>
              <c:strCache>
                <c:ptCount val="1"/>
                <c:pt idx="0">
                  <c:v>GPL</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comb_inq!$B$7:$Q$7</c:f>
              <c:numCache>
                <c:formatCode>0</c:formatCode>
                <c:ptCount val="16"/>
                <c:pt idx="0">
                  <c:v>14.04394301990345</c:v>
                </c:pt>
                <c:pt idx="1">
                  <c:v>1789.0306911122748</c:v>
                </c:pt>
                <c:pt idx="2">
                  <c:v>812.54329963538407</c:v>
                </c:pt>
                <c:pt idx="3">
                  <c:v>107.66468108352232</c:v>
                </c:pt>
                <c:pt idx="4">
                  <c:v>16.882586741133618</c:v>
                </c:pt>
                <c:pt idx="5">
                  <c:v>55.959042060614273</c:v>
                </c:pt>
                <c:pt idx="6">
                  <c:v>472.27157574893647</c:v>
                </c:pt>
                <c:pt idx="7">
                  <c:v>4.7835000000000107</c:v>
                </c:pt>
                <c:pt idx="8">
                  <c:v>4.7835000000000107</c:v>
                </c:pt>
                <c:pt idx="9">
                  <c:v>4.7835000000000107</c:v>
                </c:pt>
                <c:pt idx="10">
                  <c:v>1.1804898600000013</c:v>
                </c:pt>
                <c:pt idx="11">
                  <c:v>0.64390356000000137</c:v>
                </c:pt>
                <c:pt idx="12">
                  <c:v>1.5921043907631298</c:v>
                </c:pt>
                <c:pt idx="13">
                  <c:v>1.7048529198964091</c:v>
                </c:pt>
                <c:pt idx="14">
                  <c:v>8.0487945000000047E-3</c:v>
                </c:pt>
                <c:pt idx="15">
                  <c:v>3.2709977173514981E-2</c:v>
                </c:pt>
              </c:numCache>
            </c:numRef>
          </c:val>
        </c:ser>
        <c:ser>
          <c:idx val="3"/>
          <c:order val="3"/>
          <c:tx>
            <c:strRef>
              <c:f>comb_inq!$A$8</c:f>
              <c:strCache>
                <c:ptCount val="1"/>
                <c:pt idx="0">
                  <c:v>MGO e BFO</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comb_inq!$B$8:$Q$8</c:f>
              <c:numCache>
                <c:formatCode>0</c:formatCode>
                <c:ptCount val="16"/>
                <c:pt idx="0">
                  <c:v>0</c:v>
                </c:pt>
                <c:pt idx="1">
                  <c:v>383.61779999999999</c:v>
                </c:pt>
                <c:pt idx="2">
                  <c:v>165.01650000000001</c:v>
                </c:pt>
                <c:pt idx="3">
                  <c:v>188.66730000000001</c:v>
                </c:pt>
                <c:pt idx="4">
                  <c:v>0</c:v>
                </c:pt>
                <c:pt idx="5">
                  <c:v>0</c:v>
                </c:pt>
                <c:pt idx="6">
                  <c:v>2889.7653999999998</c:v>
                </c:pt>
                <c:pt idx="7">
                  <c:v>152.56560000000002</c:v>
                </c:pt>
                <c:pt idx="8">
                  <c:v>152.56560000000002</c:v>
                </c:pt>
                <c:pt idx="9">
                  <c:v>152.56560000000002</c:v>
                </c:pt>
                <c:pt idx="10">
                  <c:v>386.94060000000002</c:v>
                </c:pt>
                <c:pt idx="11">
                  <c:v>2.13253</c:v>
                </c:pt>
                <c:pt idx="12">
                  <c:v>0.57732000000000006</c:v>
                </c:pt>
                <c:pt idx="13">
                  <c:v>234.49556999999999</c:v>
                </c:pt>
                <c:pt idx="14">
                  <c:v>7.03383</c:v>
                </c:pt>
                <c:pt idx="15">
                  <c:v>0.121</c:v>
                </c:pt>
              </c:numCache>
            </c:numRef>
          </c:val>
        </c:ser>
        <c:ser>
          <c:idx val="4"/>
          <c:order val="4"/>
          <c:tx>
            <c:strRef>
              <c:f>comb_inq!$A$9</c:f>
              <c:strCache>
                <c:ptCount val="1"/>
                <c:pt idx="0">
                  <c:v>metano</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comb_inq!$B$9:$Q$9</c:f>
              <c:numCache>
                <c:formatCode>0</c:formatCode>
                <c:ptCount val="16"/>
                <c:pt idx="0">
                  <c:v>1067.6968792766525</c:v>
                </c:pt>
                <c:pt idx="1">
                  <c:v>6151.9724548217928</c:v>
                </c:pt>
                <c:pt idx="2">
                  <c:v>12544.10015250879</c:v>
                </c:pt>
                <c:pt idx="3">
                  <c:v>901.16318332139917</c:v>
                </c:pt>
                <c:pt idx="4">
                  <c:v>186.54253728412314</c:v>
                </c:pt>
                <c:pt idx="5">
                  <c:v>50.381479821471643</c:v>
                </c:pt>
                <c:pt idx="6">
                  <c:v>13188.130224351922</c:v>
                </c:pt>
                <c:pt idx="7">
                  <c:v>124.74123000000323</c:v>
                </c:pt>
                <c:pt idx="8">
                  <c:v>120.87171000000323</c:v>
                </c:pt>
                <c:pt idx="9">
                  <c:v>129.19275000000323</c:v>
                </c:pt>
                <c:pt idx="10">
                  <c:v>1887.6296688999998</c:v>
                </c:pt>
                <c:pt idx="11">
                  <c:v>114.85280933599994</c:v>
                </c:pt>
                <c:pt idx="12">
                  <c:v>17.473134229571286</c:v>
                </c:pt>
                <c:pt idx="13">
                  <c:v>121.69645808481383</c:v>
                </c:pt>
                <c:pt idx="14">
                  <c:v>512.94579184170004</c:v>
                </c:pt>
                <c:pt idx="15">
                  <c:v>0.47854598453713787</c:v>
                </c:pt>
              </c:numCache>
            </c:numRef>
          </c:val>
        </c:ser>
        <c:ser>
          <c:idx val="5"/>
          <c:order val="5"/>
          <c:tx>
            <c:strRef>
              <c:f>comb_inq!$A$10</c:f>
              <c:strCache>
                <c:ptCount val="1"/>
                <c:pt idx="0">
                  <c:v>gasolio</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comb_inq!$B$10:$Q$10</c:f>
              <c:numCache>
                <c:formatCode>0</c:formatCode>
                <c:ptCount val="16"/>
                <c:pt idx="0">
                  <c:v>36.018494480000051</c:v>
                </c:pt>
                <c:pt idx="1">
                  <c:v>102.99334479999996</c:v>
                </c:pt>
                <c:pt idx="2">
                  <c:v>379.80120243160053</c:v>
                </c:pt>
                <c:pt idx="3">
                  <c:v>15.445759920000004</c:v>
                </c:pt>
                <c:pt idx="4">
                  <c:v>10.292851279999999</c:v>
                </c:pt>
                <c:pt idx="5">
                  <c:v>0</c:v>
                </c:pt>
                <c:pt idx="6">
                  <c:v>257.48918199999986</c:v>
                </c:pt>
                <c:pt idx="7">
                  <c:v>25.742590000000014</c:v>
                </c:pt>
                <c:pt idx="8">
                  <c:v>25.722660000000012</c:v>
                </c:pt>
                <c:pt idx="9">
                  <c:v>25.770040000000012</c:v>
                </c:pt>
                <c:pt idx="10">
                  <c:v>241.59616954399988</c:v>
                </c:pt>
                <c:pt idx="11">
                  <c:v>4.0074401999999953E-2</c:v>
                </c:pt>
                <c:pt idx="12">
                  <c:v>2.1113939840000005E-2</c:v>
                </c:pt>
                <c:pt idx="13">
                  <c:v>4.0485171919999986E-2</c:v>
                </c:pt>
                <c:pt idx="14">
                  <c:v>0.15335728800000015</c:v>
                </c:pt>
                <c:pt idx="15">
                  <c:v>0.41147369120000044</c:v>
                </c:pt>
              </c:numCache>
            </c:numRef>
          </c:val>
        </c:ser>
        <c:ser>
          <c:idx val="6"/>
          <c:order val="6"/>
          <c:tx>
            <c:strRef>
              <c:f>comb_inq!$A$11</c:f>
              <c:strCache>
                <c:ptCount val="1"/>
                <c:pt idx="0">
                  <c:v>legna e similari</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comb_inq!$B$11:$Q$11</c:f>
              <c:numCache>
                <c:formatCode>0</c:formatCode>
                <c:ptCount val="16"/>
                <c:pt idx="0">
                  <c:v>4148.1176135275246</c:v>
                </c:pt>
                <c:pt idx="1">
                  <c:v>64404.040495132715</c:v>
                </c:pt>
                <c:pt idx="2">
                  <c:v>1.3</c:v>
                </c:pt>
                <c:pt idx="3">
                  <c:v>6802.4382596361229</c:v>
                </c:pt>
                <c:pt idx="4">
                  <c:v>247.47903223399939</c:v>
                </c:pt>
                <c:pt idx="5">
                  <c:v>1095.8636608620016</c:v>
                </c:pt>
                <c:pt idx="6">
                  <c:v>2231.4390070799946</c:v>
                </c:pt>
                <c:pt idx="7">
                  <c:v>8817.0066101793891</c:v>
                </c:pt>
                <c:pt idx="8">
                  <c:v>8183.0222480504999</c:v>
                </c:pt>
                <c:pt idx="9">
                  <c:v>9269.2008139073823</c:v>
                </c:pt>
                <c:pt idx="10">
                  <c:v>212.86980624099942</c:v>
                </c:pt>
                <c:pt idx="11">
                  <c:v>17.517705584889882</c:v>
                </c:pt>
                <c:pt idx="12">
                  <c:v>217.54444223099952</c:v>
                </c:pt>
                <c:pt idx="13">
                  <c:v>57.425860621999867</c:v>
                </c:pt>
                <c:pt idx="14">
                  <c:v>478.69328581699904</c:v>
                </c:pt>
                <c:pt idx="15">
                  <c:v>2240.3185510992289</c:v>
                </c:pt>
              </c:numCache>
            </c:numRef>
          </c:val>
        </c:ser>
        <c:ser>
          <c:idx val="7"/>
          <c:order val="7"/>
          <c:tx>
            <c:strRef>
              <c:f>comb_inq!$A$12</c:f>
              <c:strCache>
                <c:ptCount val="1"/>
                <c:pt idx="0">
                  <c:v>pellet</c:v>
                </c:pt>
              </c:strCache>
            </c:strRef>
          </c:tx>
          <c:spPr>
            <a:solidFill>
              <a:srgbClr val="7030A0"/>
            </a:solidFill>
          </c:spPr>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comb_inq!$B$12:$Q$12</c:f>
              <c:numCache>
                <c:formatCode>0</c:formatCode>
                <c:ptCount val="16"/>
                <c:pt idx="0">
                  <c:v>23.255779777002399</c:v>
                </c:pt>
                <c:pt idx="1">
                  <c:v>1038.0833778297961</c:v>
                </c:pt>
                <c:pt idx="2">
                  <c:v>0</c:v>
                </c:pt>
                <c:pt idx="3">
                  <c:v>34.881925569225238</c:v>
                </c:pt>
                <c:pt idx="4">
                  <c:v>51.438800784000023</c:v>
                </c:pt>
                <c:pt idx="5">
                  <c:v>44.090400672000015</c:v>
                </c:pt>
                <c:pt idx="6">
                  <c:v>293.9360044800008</c:v>
                </c:pt>
                <c:pt idx="7">
                  <c:v>201.94191120671806</c:v>
                </c:pt>
                <c:pt idx="8">
                  <c:v>195.47977004810272</c:v>
                </c:pt>
                <c:pt idx="9">
                  <c:v>208.6176768664439</c:v>
                </c:pt>
                <c:pt idx="10">
                  <c:v>40.416200616000118</c:v>
                </c:pt>
                <c:pt idx="11">
                  <c:v>0.6980980106400011</c:v>
                </c:pt>
                <c:pt idx="12">
                  <c:v>47.764600728000069</c:v>
                </c:pt>
                <c:pt idx="13">
                  <c:v>7.3484001119999709</c:v>
                </c:pt>
                <c:pt idx="14">
                  <c:v>99.203401511999786</c:v>
                </c:pt>
                <c:pt idx="15">
                  <c:v>50.909555815213636</c:v>
                </c:pt>
              </c:numCache>
            </c:numRef>
          </c:val>
        </c:ser>
        <c:ser>
          <c:idx val="8"/>
          <c:order val="8"/>
          <c:tx>
            <c:strRef>
              <c:f>comb_inq!$A$13</c:f>
              <c:strCache>
                <c:ptCount val="1"/>
                <c:pt idx="0">
                  <c:v>carbone</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comb_inq!$B$13:$Q$13</c:f>
              <c:numCache>
                <c:formatCode>0</c:formatCode>
                <c:ptCount val="16"/>
                <c:pt idx="0">
                  <c:v>14.750743999999999</c:v>
                </c:pt>
                <c:pt idx="1">
                  <c:v>692.73</c:v>
                </c:pt>
                <c:pt idx="2">
                  <c:v>2118.5</c:v>
                </c:pt>
                <c:pt idx="3">
                  <c:v>40.240079999999992</c:v>
                </c:pt>
                <c:pt idx="4">
                  <c:v>45.290039</c:v>
                </c:pt>
                <c:pt idx="5">
                  <c:v>7.55</c:v>
                </c:pt>
                <c:pt idx="6">
                  <c:v>1086.46</c:v>
                </c:pt>
                <c:pt idx="7">
                  <c:v>7.9009999999999998</c:v>
                </c:pt>
                <c:pt idx="8">
                  <c:v>3.9825200000000001</c:v>
                </c:pt>
                <c:pt idx="9">
                  <c:v>9.0309999999999988</c:v>
                </c:pt>
                <c:pt idx="10">
                  <c:v>664.51</c:v>
                </c:pt>
                <c:pt idx="11">
                  <c:v>39.808608000000007</c:v>
                </c:pt>
                <c:pt idx="12">
                  <c:v>30.621841000000003</c:v>
                </c:pt>
                <c:pt idx="13">
                  <c:v>59.481282999999998</c:v>
                </c:pt>
                <c:pt idx="14">
                  <c:v>5.9677999999999995</c:v>
                </c:pt>
                <c:pt idx="15">
                  <c:v>1.2869999999999999E-3</c:v>
                </c:pt>
              </c:numCache>
            </c:numRef>
          </c:val>
        </c:ser>
        <c:ser>
          <c:idx val="9"/>
          <c:order val="9"/>
          <c:tx>
            <c:strRef>
              <c:f>comb_inq!$A$14</c:f>
              <c:strCache>
                <c:ptCount val="1"/>
                <c:pt idx="0">
                  <c:v>olio combustibile</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comb_inq!$B$14:$Q$14</c:f>
              <c:numCache>
                <c:formatCode>0</c:formatCode>
                <c:ptCount val="16"/>
                <c:pt idx="0">
                  <c:v>3.3731240000000002</c:v>
                </c:pt>
                <c:pt idx="1">
                  <c:v>36.459528000000006</c:v>
                </c:pt>
                <c:pt idx="2">
                  <c:v>102.82004599999999</c:v>
                </c:pt>
                <c:pt idx="3">
                  <c:v>7.4003740000000002</c:v>
                </c:pt>
                <c:pt idx="4">
                  <c:v>10.441564999999999</c:v>
                </c:pt>
                <c:pt idx="5">
                  <c:v>0.1</c:v>
                </c:pt>
                <c:pt idx="6">
                  <c:v>621.29999999999995</c:v>
                </c:pt>
                <c:pt idx="7">
                  <c:v>3.3929600000000004</c:v>
                </c:pt>
                <c:pt idx="8">
                  <c:v>3.05023</c:v>
                </c:pt>
                <c:pt idx="9">
                  <c:v>3.8049600000000003</c:v>
                </c:pt>
                <c:pt idx="10">
                  <c:v>400.31347199999999</c:v>
                </c:pt>
                <c:pt idx="11">
                  <c:v>18.346224000000003</c:v>
                </c:pt>
                <c:pt idx="12">
                  <c:v>0.88870700000000014</c:v>
                </c:pt>
                <c:pt idx="13">
                  <c:v>7.4648090000000007</c:v>
                </c:pt>
                <c:pt idx="14">
                  <c:v>54.279377000000004</c:v>
                </c:pt>
                <c:pt idx="15">
                  <c:v>1.6528000000000001E-2</c:v>
                </c:pt>
              </c:numCache>
            </c:numRef>
          </c:val>
        </c:ser>
        <c:ser>
          <c:idx val="10"/>
          <c:order val="10"/>
          <c:tx>
            <c:strRef>
              <c:f>comb_inq!$A$15</c:f>
              <c:strCache>
                <c:ptCount val="1"/>
                <c:pt idx="0">
                  <c:v>kerosene</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comb_inq!$B$15:$Q$15</c:f>
              <c:numCache>
                <c:formatCode>0</c:formatCode>
                <c:ptCount val="16"/>
                <c:pt idx="0">
                  <c:v>0</c:v>
                </c:pt>
                <c:pt idx="1">
                  <c:v>365.45195000000001</c:v>
                </c:pt>
                <c:pt idx="2">
                  <c:v>148.78121999999999</c:v>
                </c:pt>
                <c:pt idx="3">
                  <c:v>56.267970000000005</c:v>
                </c:pt>
                <c:pt idx="4">
                  <c:v>0</c:v>
                </c:pt>
                <c:pt idx="5">
                  <c:v>0</c:v>
                </c:pt>
                <c:pt idx="6">
                  <c:v>717.85703999999998</c:v>
                </c:pt>
                <c:pt idx="7">
                  <c:v>5.199040000000001</c:v>
                </c:pt>
                <c:pt idx="8">
                  <c:v>5.1425600000000005</c:v>
                </c:pt>
                <c:pt idx="9">
                  <c:v>5.1541600000000019</c:v>
                </c:pt>
                <c:pt idx="10">
                  <c:v>43.331849999999996</c:v>
                </c:pt>
                <c:pt idx="11">
                  <c:v>0</c:v>
                </c:pt>
                <c:pt idx="12">
                  <c:v>0</c:v>
                </c:pt>
                <c:pt idx="13">
                  <c:v>0</c:v>
                </c:pt>
                <c:pt idx="14">
                  <c:v>0</c:v>
                </c:pt>
                <c:pt idx="15">
                  <c:v>9.3629999999999991E-2</c:v>
                </c:pt>
              </c:numCache>
            </c:numRef>
          </c:val>
        </c:ser>
        <c:ser>
          <c:idx val="11"/>
          <c:order val="11"/>
          <c:tx>
            <c:strRef>
              <c:f>comb_inq!$A$16</c:f>
              <c:strCache>
                <c:ptCount val="1"/>
                <c:pt idx="0">
                  <c:v>altro</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comb_inq!$B$16:$Q$16</c:f>
              <c:numCache>
                <c:formatCode>0</c:formatCode>
                <c:ptCount val="16"/>
                <c:pt idx="0">
                  <c:v>197.69166300000012</c:v>
                </c:pt>
                <c:pt idx="1">
                  <c:v>2950.6833879999986</c:v>
                </c:pt>
                <c:pt idx="2">
                  <c:v>744.85948357999996</c:v>
                </c:pt>
                <c:pt idx="3">
                  <c:v>82.550518100000062</c:v>
                </c:pt>
                <c:pt idx="4">
                  <c:v>44.196525999999984</c:v>
                </c:pt>
                <c:pt idx="5">
                  <c:v>101.68700000000004</c:v>
                </c:pt>
                <c:pt idx="6">
                  <c:v>1212.5664410000002</c:v>
                </c:pt>
                <c:pt idx="7">
                  <c:v>210.2237330000001</c:v>
                </c:pt>
                <c:pt idx="8">
                  <c:v>198.52710299999984</c:v>
                </c:pt>
                <c:pt idx="9">
                  <c:v>216.13413999999997</c:v>
                </c:pt>
                <c:pt idx="10">
                  <c:v>170.04583799999995</c:v>
                </c:pt>
                <c:pt idx="11">
                  <c:v>22.242841999999992</c:v>
                </c:pt>
                <c:pt idx="12">
                  <c:v>7.3588569999999782</c:v>
                </c:pt>
                <c:pt idx="13">
                  <c:v>29.500561999999999</c:v>
                </c:pt>
                <c:pt idx="14">
                  <c:v>44.861180000000026</c:v>
                </c:pt>
                <c:pt idx="15">
                  <c:v>118.07242600000008</c:v>
                </c:pt>
              </c:numCache>
            </c:numRef>
          </c:val>
        </c:ser>
        <c:ser>
          <c:idx val="12"/>
          <c:order val="12"/>
          <c:tx>
            <c:strRef>
              <c:f>comb_inq!$A$17</c:f>
              <c:strCache>
                <c:ptCount val="1"/>
                <c:pt idx="0">
                  <c:v>senza combustibile</c:v>
                </c:pt>
              </c:strCache>
            </c:strRef>
          </c:tx>
          <c:cat>
            <c:strRef>
              <c:f>comb_inq!$B$3:$Q$3</c:f>
              <c:strCache>
                <c:ptCount val="16"/>
                <c:pt idx="0">
                  <c:v>CH4</c:v>
                </c:pt>
                <c:pt idx="1">
                  <c:v>CO</c:v>
                </c:pt>
                <c:pt idx="2">
                  <c:v>CO2*</c:v>
                </c:pt>
                <c:pt idx="3">
                  <c:v>COV</c:v>
                </c:pt>
                <c:pt idx="4">
                  <c:v>N2O</c:v>
                </c:pt>
                <c:pt idx="5">
                  <c:v>NH3</c:v>
                </c:pt>
                <c:pt idx="6">
                  <c:v>NOx</c:v>
                </c:pt>
                <c:pt idx="7">
                  <c:v>PM10</c:v>
                </c:pt>
                <c:pt idx="8">
                  <c:v>PM2.5</c:v>
                </c:pt>
                <c:pt idx="9">
                  <c:v>PTS</c:v>
                </c:pt>
                <c:pt idx="10">
                  <c:v>SO2</c:v>
                </c:pt>
                <c:pt idx="11">
                  <c:v>As</c:v>
                </c:pt>
                <c:pt idx="12">
                  <c:v>Cd</c:v>
                </c:pt>
                <c:pt idx="13">
                  <c:v>Ni</c:v>
                </c:pt>
                <c:pt idx="14">
                  <c:v>Pb</c:v>
                </c:pt>
                <c:pt idx="15">
                  <c:v>BaP</c:v>
                </c:pt>
              </c:strCache>
            </c:strRef>
          </c:cat>
          <c:val>
            <c:numRef>
              <c:f>comb_inq!$B$17:$Q$17</c:f>
              <c:numCache>
                <c:formatCode>0</c:formatCode>
                <c:ptCount val="16"/>
                <c:pt idx="0">
                  <c:v>135774.59624558085</c:v>
                </c:pt>
                <c:pt idx="1">
                  <c:v>6868.4626608259123</c:v>
                </c:pt>
                <c:pt idx="2">
                  <c:v>2670.35862861441</c:v>
                </c:pt>
                <c:pt idx="3">
                  <c:v>56134.752490992534</c:v>
                </c:pt>
                <c:pt idx="4">
                  <c:v>3975.177747041012</c:v>
                </c:pt>
                <c:pt idx="5">
                  <c:v>47977.953761400669</c:v>
                </c:pt>
                <c:pt idx="6">
                  <c:v>3089.9931403608762</c:v>
                </c:pt>
                <c:pt idx="7">
                  <c:v>3035.8180916464958</c:v>
                </c:pt>
                <c:pt idx="8">
                  <c:v>1773.8036566924352</c:v>
                </c:pt>
                <c:pt idx="9">
                  <c:v>4585.0637117952147</c:v>
                </c:pt>
                <c:pt idx="10">
                  <c:v>1099.8815578771512</c:v>
                </c:pt>
                <c:pt idx="11">
                  <c:v>187.75509274403655</c:v>
                </c:pt>
                <c:pt idx="12">
                  <c:v>141.75053859129616</c:v>
                </c:pt>
                <c:pt idx="13">
                  <c:v>558.48280015550665</c:v>
                </c:pt>
                <c:pt idx="14">
                  <c:v>6222.1208669966309</c:v>
                </c:pt>
                <c:pt idx="15">
                  <c:v>34.056475422438275</c:v>
                </c:pt>
              </c:numCache>
            </c:numRef>
          </c:val>
        </c:ser>
        <c:shape val="cylinder"/>
        <c:axId val="93137152"/>
        <c:axId val="103096320"/>
        <c:axId val="0"/>
      </c:bar3DChart>
      <c:catAx>
        <c:axId val="93137152"/>
        <c:scaling>
          <c:orientation val="minMax"/>
        </c:scaling>
        <c:axPos val="l"/>
        <c:tickLblPos val="nextTo"/>
        <c:crossAx val="103096320"/>
        <c:crosses val="autoZero"/>
        <c:auto val="1"/>
        <c:lblAlgn val="ctr"/>
        <c:lblOffset val="100"/>
      </c:catAx>
      <c:valAx>
        <c:axId val="103096320"/>
        <c:scaling>
          <c:orientation val="minMax"/>
        </c:scaling>
        <c:axPos val="b"/>
        <c:majorGridlines/>
        <c:numFmt formatCode="0%" sourceLinked="1"/>
        <c:tickLblPos val="nextTo"/>
        <c:crossAx val="93137152"/>
        <c:crosses val="autoZero"/>
        <c:crossBetween val="between"/>
      </c:valAx>
    </c:plotArea>
    <c:legend>
      <c:legendPos val="r"/>
      <c:layout/>
    </c:legend>
    <c:plotVisOnly val="1"/>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91440</xdr:colOff>
      <xdr:row>20</xdr:row>
      <xdr:rowOff>111760</xdr:rowOff>
    </xdr:from>
    <xdr:to>
      <xdr:col>12</xdr:col>
      <xdr:colOff>457200</xdr:colOff>
      <xdr:row>46</xdr:row>
      <xdr:rowOff>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A66"/>
  <sheetViews>
    <sheetView tabSelected="1" zoomScale="75" zoomScaleNormal="75" workbookViewId="0">
      <selection activeCell="P28" sqref="P28"/>
    </sheetView>
  </sheetViews>
  <sheetFormatPr defaultRowHeight="13.2"/>
  <cols>
    <col min="1" max="1" width="17.44140625" bestFit="1" customWidth="1"/>
    <col min="2" max="17" width="12" customWidth="1"/>
    <col min="18" max="18" width="11.33203125" bestFit="1" customWidth="1"/>
  </cols>
  <sheetData>
    <row r="1" spans="1:27" ht="33" customHeight="1">
      <c r="A1" s="68" t="s">
        <v>45</v>
      </c>
      <c r="B1" s="68"/>
      <c r="C1" s="68"/>
      <c r="D1" s="68"/>
      <c r="E1" s="68"/>
      <c r="F1" s="68"/>
      <c r="G1" s="68"/>
      <c r="H1" s="68"/>
      <c r="I1" s="68"/>
      <c r="J1" s="68"/>
      <c r="K1" s="68"/>
      <c r="L1" s="68"/>
      <c r="M1" s="68"/>
      <c r="N1" s="68"/>
      <c r="O1" s="68"/>
      <c r="P1" s="68"/>
      <c r="Q1" s="68"/>
      <c r="R1" s="7"/>
    </row>
    <row r="2" spans="1:27" ht="6" customHeight="1">
      <c r="B2" s="1"/>
      <c r="C2" s="1"/>
      <c r="D2" s="1"/>
      <c r="E2" s="1"/>
      <c r="F2" s="1"/>
      <c r="G2" s="1"/>
      <c r="H2" s="1"/>
      <c r="I2" s="1"/>
      <c r="J2" s="1"/>
      <c r="N2" s="7"/>
      <c r="O2" s="7"/>
      <c r="P2" s="7"/>
      <c r="Q2" s="7"/>
      <c r="R2" s="7"/>
    </row>
    <row r="3" spans="1:27" ht="18.75" customHeight="1">
      <c r="A3" s="2" t="s">
        <v>2</v>
      </c>
      <c r="B3" s="3" t="s">
        <v>23</v>
      </c>
      <c r="C3" s="4" t="s">
        <v>5</v>
      </c>
      <c r="D3" s="4" t="s">
        <v>50</v>
      </c>
      <c r="E3" s="4" t="s">
        <v>4</v>
      </c>
      <c r="F3" s="4" t="s">
        <v>25</v>
      </c>
      <c r="G3" s="5" t="s">
        <v>26</v>
      </c>
      <c r="H3" s="4" t="s">
        <v>3</v>
      </c>
      <c r="I3" s="4" t="s">
        <v>7</v>
      </c>
      <c r="J3" s="4" t="s">
        <v>6</v>
      </c>
      <c r="K3" s="4" t="s">
        <v>8</v>
      </c>
      <c r="L3" s="5" t="s">
        <v>27</v>
      </c>
      <c r="M3" s="34" t="s">
        <v>33</v>
      </c>
      <c r="N3" s="34" t="s">
        <v>34</v>
      </c>
      <c r="O3" s="34" t="s">
        <v>35</v>
      </c>
      <c r="P3" s="34" t="s">
        <v>36</v>
      </c>
      <c r="Q3" s="35" t="s">
        <v>37</v>
      </c>
      <c r="R3" s="7"/>
    </row>
    <row r="4" spans="1:27" ht="18.75" customHeight="1">
      <c r="A4" s="6"/>
      <c r="B4" s="43" t="s">
        <v>9</v>
      </c>
      <c r="C4" s="44" t="s">
        <v>9</v>
      </c>
      <c r="D4" s="44" t="s">
        <v>10</v>
      </c>
      <c r="E4" s="44" t="s">
        <v>9</v>
      </c>
      <c r="F4" s="44" t="s">
        <v>9</v>
      </c>
      <c r="G4" s="45" t="s">
        <v>9</v>
      </c>
      <c r="H4" s="44" t="s">
        <v>9</v>
      </c>
      <c r="I4" s="44" t="s">
        <v>9</v>
      </c>
      <c r="J4" s="44" t="s">
        <v>9</v>
      </c>
      <c r="K4" s="44" t="s">
        <v>9</v>
      </c>
      <c r="L4" s="45" t="s">
        <v>9</v>
      </c>
      <c r="M4" s="36" t="s">
        <v>38</v>
      </c>
      <c r="N4" s="36" t="s">
        <v>38</v>
      </c>
      <c r="O4" s="36" t="s">
        <v>38</v>
      </c>
      <c r="P4" s="36" t="s">
        <v>38</v>
      </c>
      <c r="Q4" s="37" t="s">
        <v>38</v>
      </c>
    </row>
    <row r="5" spans="1:27" ht="18.75" customHeight="1">
      <c r="A5" s="40" t="s">
        <v>28</v>
      </c>
      <c r="B5" s="51">
        <v>275.95490796047005</v>
      </c>
      <c r="C5" s="52">
        <v>21982.232811644011</v>
      </c>
      <c r="D5" s="52">
        <v>2082.4117179064724</v>
      </c>
      <c r="E5" s="52">
        <v>5461.1799551246322</v>
      </c>
      <c r="F5" s="52">
        <v>23.600272449361494</v>
      </c>
      <c r="G5" s="52">
        <v>260.28420726570755</v>
      </c>
      <c r="H5" s="52">
        <v>1518.5555483425187</v>
      </c>
      <c r="I5" s="52">
        <v>65.81907706385725</v>
      </c>
      <c r="J5" s="52">
        <v>65.81907706385725</v>
      </c>
      <c r="K5" s="52">
        <v>65.81907706385725</v>
      </c>
      <c r="L5" s="52">
        <v>13.095938004899601</v>
      </c>
      <c r="M5" s="52">
        <v>0</v>
      </c>
      <c r="N5" s="52">
        <v>7.0300826830616421</v>
      </c>
      <c r="O5" s="52">
        <v>8.4643702524087185</v>
      </c>
      <c r="P5" s="52">
        <v>21.610465434724361</v>
      </c>
      <c r="Q5" s="53">
        <v>4.3233567845898335</v>
      </c>
      <c r="R5" s="33"/>
      <c r="S5" s="57"/>
      <c r="T5" s="57"/>
      <c r="U5" s="57"/>
      <c r="V5" s="57"/>
      <c r="W5" s="57"/>
      <c r="X5" s="57"/>
      <c r="Y5" s="57"/>
      <c r="Z5" s="57"/>
      <c r="AA5" s="57"/>
    </row>
    <row r="6" spans="1:27" ht="18.75" customHeight="1">
      <c r="A6" s="41" t="s">
        <v>11</v>
      </c>
      <c r="B6" s="54">
        <v>103.78318385395006</v>
      </c>
      <c r="C6" s="55">
        <v>9267.7518241421167</v>
      </c>
      <c r="D6" s="55">
        <v>6876.2211994716727</v>
      </c>
      <c r="E6" s="55">
        <v>1564.2996945114685</v>
      </c>
      <c r="F6" s="55">
        <v>342.07353590709124</v>
      </c>
      <c r="G6" s="55">
        <v>109.75239620371346</v>
      </c>
      <c r="H6" s="55">
        <v>34818.686834212764</v>
      </c>
      <c r="I6" s="55">
        <v>1048.1041627347163</v>
      </c>
      <c r="J6" s="55">
        <v>1047.6804327347163</v>
      </c>
      <c r="K6" s="55">
        <v>1048.5643627347163</v>
      </c>
      <c r="L6" s="55">
        <v>73.406522203417623</v>
      </c>
      <c r="M6" s="55">
        <v>0.87828332812800003</v>
      </c>
      <c r="N6" s="55">
        <v>18.269596742601333</v>
      </c>
      <c r="O6" s="55">
        <v>30.959916605661046</v>
      </c>
      <c r="P6" s="55">
        <v>129.96679529129617</v>
      </c>
      <c r="Q6" s="56">
        <v>78.306399529460464</v>
      </c>
      <c r="R6" s="33"/>
      <c r="S6" s="57"/>
      <c r="T6" s="57"/>
      <c r="U6" s="57"/>
      <c r="V6" s="57"/>
      <c r="W6" s="57"/>
      <c r="X6" s="57"/>
      <c r="Y6" s="57"/>
      <c r="Z6" s="57"/>
      <c r="AA6" s="57"/>
    </row>
    <row r="7" spans="1:27" ht="18.75" customHeight="1">
      <c r="A7" s="41" t="s">
        <v>12</v>
      </c>
      <c r="B7" s="54">
        <v>14.04394301990345</v>
      </c>
      <c r="C7" s="55">
        <v>1789.0306911122748</v>
      </c>
      <c r="D7" s="55">
        <v>812.54329963538407</v>
      </c>
      <c r="E7" s="55">
        <v>107.66468108352232</v>
      </c>
      <c r="F7" s="55">
        <v>16.882586741133618</v>
      </c>
      <c r="G7" s="55">
        <v>55.959042060614273</v>
      </c>
      <c r="H7" s="55">
        <v>472.27157574893647</v>
      </c>
      <c r="I7" s="55">
        <v>4.7835000000000107</v>
      </c>
      <c r="J7" s="55">
        <v>4.7835000000000107</v>
      </c>
      <c r="K7" s="55">
        <v>4.7835000000000107</v>
      </c>
      <c r="L7" s="55">
        <v>1.1804898600000013</v>
      </c>
      <c r="M7" s="55">
        <v>0.64390356000000137</v>
      </c>
      <c r="N7" s="55">
        <v>1.5921043907631298</v>
      </c>
      <c r="O7" s="55">
        <v>1.7048529198964091</v>
      </c>
      <c r="P7" s="55">
        <v>8.0487945000000047E-3</v>
      </c>
      <c r="Q7" s="56">
        <v>3.2709977173514981E-2</v>
      </c>
      <c r="R7" s="33"/>
      <c r="S7" s="57"/>
      <c r="T7" s="57"/>
      <c r="U7" s="57"/>
      <c r="V7" s="57"/>
      <c r="W7" s="57"/>
      <c r="X7" s="57"/>
      <c r="Y7" s="57"/>
      <c r="Z7" s="57"/>
      <c r="AA7" s="57"/>
    </row>
    <row r="8" spans="1:27" ht="18.75" customHeight="1">
      <c r="A8" s="49" t="s">
        <v>29</v>
      </c>
      <c r="B8" s="54">
        <v>0</v>
      </c>
      <c r="C8" s="55">
        <v>383.61779999999999</v>
      </c>
      <c r="D8" s="55">
        <v>165.01650000000001</v>
      </c>
      <c r="E8" s="55">
        <v>188.66730000000001</v>
      </c>
      <c r="F8" s="55">
        <v>0</v>
      </c>
      <c r="G8" s="55">
        <v>0</v>
      </c>
      <c r="H8" s="55">
        <v>2889.7653999999998</v>
      </c>
      <c r="I8" s="55">
        <v>152.56560000000002</v>
      </c>
      <c r="J8" s="55">
        <v>152.56560000000002</v>
      </c>
      <c r="K8" s="55">
        <v>152.56560000000002</v>
      </c>
      <c r="L8" s="55">
        <v>386.94060000000002</v>
      </c>
      <c r="M8" s="55">
        <v>2.13253</v>
      </c>
      <c r="N8" s="55">
        <v>0.57732000000000006</v>
      </c>
      <c r="O8" s="55">
        <v>234.49556999999999</v>
      </c>
      <c r="P8" s="55">
        <v>7.03383</v>
      </c>
      <c r="Q8" s="56">
        <v>0.121</v>
      </c>
      <c r="R8" s="33"/>
      <c r="S8" s="57"/>
      <c r="T8" s="57"/>
      <c r="U8" s="57"/>
      <c r="V8" s="57"/>
      <c r="W8" s="57"/>
      <c r="X8" s="57"/>
      <c r="Y8" s="57"/>
      <c r="Z8" s="57"/>
      <c r="AA8" s="57"/>
    </row>
    <row r="9" spans="1:27" s="48" customFormat="1" ht="18.75" customHeight="1">
      <c r="A9" s="49" t="s">
        <v>13</v>
      </c>
      <c r="B9" s="54">
        <v>1067.6968792766525</v>
      </c>
      <c r="C9" s="55">
        <v>6151.9724548217928</v>
      </c>
      <c r="D9" s="55">
        <v>12544.10015250879</v>
      </c>
      <c r="E9" s="55">
        <v>901.16318332139917</v>
      </c>
      <c r="F9" s="55">
        <v>186.54253728412314</v>
      </c>
      <c r="G9" s="55">
        <v>50.381479821471643</v>
      </c>
      <c r="H9" s="55">
        <v>13188.130224351922</v>
      </c>
      <c r="I9" s="55">
        <v>124.74123000000323</v>
      </c>
      <c r="J9" s="55">
        <v>120.87171000000323</v>
      </c>
      <c r="K9" s="55">
        <v>129.19275000000323</v>
      </c>
      <c r="L9" s="55">
        <v>1887.6296688999998</v>
      </c>
      <c r="M9" s="55">
        <v>114.85280933599994</v>
      </c>
      <c r="N9" s="55">
        <v>17.473134229571286</v>
      </c>
      <c r="O9" s="55">
        <v>121.69645808481383</v>
      </c>
      <c r="P9" s="55">
        <v>512.94579184170004</v>
      </c>
      <c r="Q9" s="56">
        <v>0.47854598453713787</v>
      </c>
      <c r="R9" s="50"/>
      <c r="S9" s="57"/>
      <c r="T9" s="57"/>
      <c r="U9" s="57"/>
      <c r="V9" s="57"/>
      <c r="W9" s="57"/>
      <c r="X9" s="57"/>
      <c r="Y9" s="57"/>
      <c r="Z9" s="57"/>
      <c r="AA9" s="57"/>
    </row>
    <row r="10" spans="1:27" s="48" customFormat="1" ht="18.75" customHeight="1">
      <c r="A10" s="49" t="s">
        <v>14</v>
      </c>
      <c r="B10" s="54">
        <v>36.018494480000051</v>
      </c>
      <c r="C10" s="55">
        <v>102.99334479999996</v>
      </c>
      <c r="D10" s="55">
        <v>379.80120243160053</v>
      </c>
      <c r="E10" s="55">
        <v>15.445759920000004</v>
      </c>
      <c r="F10" s="55">
        <v>10.292851279999999</v>
      </c>
      <c r="G10" s="55">
        <v>0</v>
      </c>
      <c r="H10" s="55">
        <v>257.48918199999986</v>
      </c>
      <c r="I10" s="55">
        <v>25.742590000000014</v>
      </c>
      <c r="J10" s="55">
        <v>25.722660000000012</v>
      </c>
      <c r="K10" s="55">
        <v>25.770040000000012</v>
      </c>
      <c r="L10" s="55">
        <v>241.59616954399988</v>
      </c>
      <c r="M10" s="55">
        <v>4.0074401999999953E-2</v>
      </c>
      <c r="N10" s="55">
        <v>2.1113939840000005E-2</v>
      </c>
      <c r="O10" s="55">
        <v>4.0485171919999986E-2</v>
      </c>
      <c r="P10" s="55">
        <v>0.15335728800000015</v>
      </c>
      <c r="Q10" s="56">
        <v>0.41147369120000044</v>
      </c>
      <c r="R10" s="50"/>
      <c r="S10" s="57"/>
      <c r="T10" s="57"/>
      <c r="U10" s="57"/>
      <c r="V10" s="57"/>
      <c r="W10" s="57"/>
      <c r="X10" s="57"/>
      <c r="Y10" s="57"/>
      <c r="Z10" s="57"/>
      <c r="AA10" s="57"/>
    </row>
    <row r="11" spans="1:27" ht="18.75" customHeight="1">
      <c r="A11" s="41" t="s">
        <v>15</v>
      </c>
      <c r="B11" s="54">
        <v>4148.1176135275246</v>
      </c>
      <c r="C11" s="55">
        <v>64404.040495132715</v>
      </c>
      <c r="D11" s="55">
        <v>1.3</v>
      </c>
      <c r="E11" s="55">
        <v>6802.4382596361229</v>
      </c>
      <c r="F11" s="55">
        <v>247.47903223399939</v>
      </c>
      <c r="G11" s="55">
        <v>1095.8636608620016</v>
      </c>
      <c r="H11" s="55">
        <v>2231.4390070799946</v>
      </c>
      <c r="I11" s="55">
        <v>8817.0066101793891</v>
      </c>
      <c r="J11" s="55">
        <v>8183.0222480504999</v>
      </c>
      <c r="K11" s="55">
        <v>9269.2008139073823</v>
      </c>
      <c r="L11" s="55">
        <v>212.86980624099942</v>
      </c>
      <c r="M11" s="55">
        <v>17.517705584889882</v>
      </c>
      <c r="N11" s="55">
        <v>217.54444223099952</v>
      </c>
      <c r="O11" s="55">
        <v>57.425860621999867</v>
      </c>
      <c r="P11" s="55">
        <v>478.69328581699904</v>
      </c>
      <c r="Q11" s="56">
        <v>2240.3185510992289</v>
      </c>
      <c r="R11" s="33"/>
      <c r="S11" s="57"/>
      <c r="T11" s="57"/>
      <c r="U11" s="57"/>
      <c r="V11" s="57"/>
      <c r="W11" s="57"/>
      <c r="X11" s="57"/>
      <c r="Y11" s="57"/>
      <c r="Z11" s="57"/>
      <c r="AA11" s="57"/>
    </row>
    <row r="12" spans="1:27" ht="18.75" customHeight="1">
      <c r="A12" s="41" t="s">
        <v>46</v>
      </c>
      <c r="B12" s="54">
        <v>23.255779777002399</v>
      </c>
      <c r="C12" s="55">
        <v>1038.0833778297961</v>
      </c>
      <c r="D12" s="55">
        <v>0</v>
      </c>
      <c r="E12" s="55">
        <v>34.881925569225238</v>
      </c>
      <c r="F12" s="55">
        <v>51.438800784000023</v>
      </c>
      <c r="G12" s="55">
        <v>44.090400672000015</v>
      </c>
      <c r="H12" s="55">
        <v>293.9360044800008</v>
      </c>
      <c r="I12" s="55">
        <v>201.94191120671806</v>
      </c>
      <c r="J12" s="55">
        <v>195.47977004810272</v>
      </c>
      <c r="K12" s="55">
        <v>208.6176768664439</v>
      </c>
      <c r="L12" s="55">
        <v>40.416200616000118</v>
      </c>
      <c r="M12" s="55">
        <v>0.6980980106400011</v>
      </c>
      <c r="N12" s="55">
        <v>47.764600728000069</v>
      </c>
      <c r="O12" s="55">
        <v>7.3484001119999709</v>
      </c>
      <c r="P12" s="55">
        <v>99.203401511999786</v>
      </c>
      <c r="Q12" s="56">
        <v>50.909555815213636</v>
      </c>
      <c r="R12" s="33"/>
      <c r="S12" s="57"/>
      <c r="T12" s="57"/>
      <c r="U12" s="57"/>
      <c r="V12" s="57"/>
      <c r="W12" s="57"/>
      <c r="X12" s="57"/>
      <c r="Y12" s="57"/>
      <c r="Z12" s="57"/>
      <c r="AA12" s="57"/>
    </row>
    <row r="13" spans="1:27" ht="18.75" customHeight="1">
      <c r="A13" s="41" t="s">
        <v>16</v>
      </c>
      <c r="B13" s="54">
        <v>14.750743999999999</v>
      </c>
      <c r="C13" s="55">
        <v>692.73</v>
      </c>
      <c r="D13" s="55">
        <v>2118.5</v>
      </c>
      <c r="E13" s="55">
        <v>40.240079999999992</v>
      </c>
      <c r="F13" s="55">
        <v>45.290039</v>
      </c>
      <c r="G13" s="55">
        <v>7.55</v>
      </c>
      <c r="H13" s="55">
        <v>1086.46</v>
      </c>
      <c r="I13" s="55">
        <v>7.9009999999999998</v>
      </c>
      <c r="J13" s="55">
        <v>3.9825200000000001</v>
      </c>
      <c r="K13" s="55">
        <v>9.0309999999999988</v>
      </c>
      <c r="L13" s="55">
        <v>664.51</v>
      </c>
      <c r="M13" s="55">
        <v>39.808608000000007</v>
      </c>
      <c r="N13" s="55">
        <v>30.621841000000003</v>
      </c>
      <c r="O13" s="55">
        <v>59.481282999999998</v>
      </c>
      <c r="P13" s="55">
        <v>5.9677999999999995</v>
      </c>
      <c r="Q13" s="56">
        <v>1.2869999999999999E-3</v>
      </c>
      <c r="R13" s="33"/>
      <c r="S13" s="57"/>
      <c r="T13" s="57"/>
      <c r="U13" s="57"/>
      <c r="V13" s="57"/>
      <c r="W13" s="57"/>
      <c r="X13" s="57"/>
      <c r="Y13" s="57"/>
      <c r="Z13" s="57"/>
      <c r="AA13" s="57"/>
    </row>
    <row r="14" spans="1:27" s="48" customFormat="1" ht="18.75" customHeight="1">
      <c r="A14" s="49" t="s">
        <v>17</v>
      </c>
      <c r="B14" s="54">
        <v>3.3731240000000002</v>
      </c>
      <c r="C14" s="55">
        <v>36.459528000000006</v>
      </c>
      <c r="D14" s="55">
        <v>102.82004599999999</v>
      </c>
      <c r="E14" s="55">
        <v>7.4003740000000002</v>
      </c>
      <c r="F14" s="55">
        <v>10.441564999999999</v>
      </c>
      <c r="G14" s="55">
        <v>0.1</v>
      </c>
      <c r="H14" s="55">
        <v>621.29999999999995</v>
      </c>
      <c r="I14" s="55">
        <v>3.3929600000000004</v>
      </c>
      <c r="J14" s="55">
        <v>3.05023</v>
      </c>
      <c r="K14" s="55">
        <v>3.8049600000000003</v>
      </c>
      <c r="L14" s="55">
        <v>400.31347199999999</v>
      </c>
      <c r="M14" s="55">
        <v>18.346224000000003</v>
      </c>
      <c r="N14" s="55">
        <v>0.88870700000000014</v>
      </c>
      <c r="O14" s="55">
        <v>7.4648090000000007</v>
      </c>
      <c r="P14" s="55">
        <v>54.279377000000004</v>
      </c>
      <c r="Q14" s="56">
        <v>1.6528000000000001E-2</v>
      </c>
      <c r="R14" s="50"/>
      <c r="S14" s="57"/>
      <c r="T14" s="57"/>
      <c r="U14" s="57"/>
      <c r="V14" s="57"/>
      <c r="W14" s="57"/>
      <c r="X14" s="57"/>
      <c r="Y14" s="57"/>
      <c r="Z14" s="57"/>
      <c r="AA14" s="57"/>
    </row>
    <row r="15" spans="1:27" ht="18.75" customHeight="1">
      <c r="A15" s="41" t="s">
        <v>18</v>
      </c>
      <c r="B15" s="54">
        <v>0</v>
      </c>
      <c r="C15" s="55">
        <v>365.45195000000001</v>
      </c>
      <c r="D15" s="55">
        <v>148.78121999999999</v>
      </c>
      <c r="E15" s="55">
        <v>56.267970000000005</v>
      </c>
      <c r="F15" s="55">
        <v>0</v>
      </c>
      <c r="G15" s="55">
        <v>0</v>
      </c>
      <c r="H15" s="55">
        <v>717.85703999999998</v>
      </c>
      <c r="I15" s="55">
        <v>5.199040000000001</v>
      </c>
      <c r="J15" s="55">
        <v>5.1425600000000005</v>
      </c>
      <c r="K15" s="55">
        <v>5.1541600000000019</v>
      </c>
      <c r="L15" s="55">
        <v>43.331849999999996</v>
      </c>
      <c r="M15" s="55">
        <v>0</v>
      </c>
      <c r="N15" s="55">
        <v>0</v>
      </c>
      <c r="O15" s="55">
        <v>0</v>
      </c>
      <c r="P15" s="55">
        <v>0</v>
      </c>
      <c r="Q15" s="56">
        <v>9.3629999999999991E-2</v>
      </c>
      <c r="R15" s="33"/>
      <c r="S15" s="57"/>
      <c r="T15" s="57"/>
      <c r="U15" s="57"/>
      <c r="V15" s="57"/>
      <c r="W15" s="57"/>
      <c r="X15" s="57"/>
      <c r="Y15" s="57"/>
      <c r="Z15" s="57"/>
      <c r="AA15" s="57"/>
    </row>
    <row r="16" spans="1:27" ht="18.75" customHeight="1">
      <c r="A16" s="41" t="s">
        <v>19</v>
      </c>
      <c r="B16" s="54">
        <v>197.69166300000012</v>
      </c>
      <c r="C16" s="55">
        <v>2950.6833879999986</v>
      </c>
      <c r="D16" s="55">
        <v>744.85948357999996</v>
      </c>
      <c r="E16" s="55">
        <v>82.550518100000062</v>
      </c>
      <c r="F16" s="55">
        <v>44.196525999999984</v>
      </c>
      <c r="G16" s="55">
        <v>101.68700000000004</v>
      </c>
      <c r="H16" s="55">
        <v>1212.5664410000002</v>
      </c>
      <c r="I16" s="55">
        <v>210.2237330000001</v>
      </c>
      <c r="J16" s="55">
        <v>198.52710299999984</v>
      </c>
      <c r="K16" s="55">
        <v>216.13413999999997</v>
      </c>
      <c r="L16" s="55">
        <v>170.04583799999995</v>
      </c>
      <c r="M16" s="55">
        <v>22.242841999999992</v>
      </c>
      <c r="N16" s="55">
        <v>7.3588569999999782</v>
      </c>
      <c r="O16" s="55">
        <v>29.500561999999999</v>
      </c>
      <c r="P16" s="55">
        <v>44.861180000000026</v>
      </c>
      <c r="Q16" s="56">
        <v>118.07242600000008</v>
      </c>
      <c r="R16" s="33"/>
      <c r="S16" s="57"/>
      <c r="T16" s="57"/>
      <c r="U16" s="57"/>
      <c r="V16" s="57"/>
      <c r="W16" s="57"/>
      <c r="X16" s="57"/>
      <c r="Y16" s="57"/>
      <c r="Z16" s="57"/>
      <c r="AA16" s="57"/>
    </row>
    <row r="17" spans="1:27" ht="18.75" customHeight="1">
      <c r="A17" s="42" t="s">
        <v>20</v>
      </c>
      <c r="B17" s="54">
        <v>135774.59624558085</v>
      </c>
      <c r="C17" s="55">
        <v>6868.4626608259123</v>
      </c>
      <c r="D17" s="55">
        <v>2670.35862861441</v>
      </c>
      <c r="E17" s="55">
        <v>56134.752490992534</v>
      </c>
      <c r="F17" s="55">
        <v>3975.177747041012</v>
      </c>
      <c r="G17" s="55">
        <v>47977.953761400669</v>
      </c>
      <c r="H17" s="55">
        <v>3089.9931403608762</v>
      </c>
      <c r="I17" s="55">
        <v>3035.8180916464958</v>
      </c>
      <c r="J17" s="55">
        <v>1773.8036566924352</v>
      </c>
      <c r="K17" s="55">
        <v>4585.0637117952147</v>
      </c>
      <c r="L17" s="55">
        <v>1099.8815578771512</v>
      </c>
      <c r="M17" s="55">
        <v>187.75509274403655</v>
      </c>
      <c r="N17" s="55">
        <v>141.75053859129616</v>
      </c>
      <c r="O17" s="55">
        <v>558.48280015550665</v>
      </c>
      <c r="P17" s="55">
        <v>6222.1208669966309</v>
      </c>
      <c r="Q17" s="56">
        <v>34.056475422438275</v>
      </c>
      <c r="R17" s="33"/>
      <c r="S17" s="57"/>
      <c r="T17" s="57"/>
      <c r="U17" s="57"/>
      <c r="V17" s="57"/>
      <c r="W17" s="57"/>
      <c r="X17" s="57"/>
      <c r="Y17" s="57"/>
      <c r="Z17" s="57"/>
      <c r="AA17" s="57"/>
    </row>
    <row r="18" spans="1:27" s="29" customFormat="1" ht="18.75" customHeight="1">
      <c r="A18" s="46" t="s">
        <v>21</v>
      </c>
      <c r="B18" s="26">
        <f>SUM(B5:B17)</f>
        <v>141659.28257847636</v>
      </c>
      <c r="C18" s="27">
        <f t="shared" ref="C18:Q18" si="0">SUM(C5:C17)</f>
        <v>116033.51032630863</v>
      </c>
      <c r="D18" s="27">
        <f t="shared" si="0"/>
        <v>28646.713450148331</v>
      </c>
      <c r="E18" s="27">
        <f t="shared" si="0"/>
        <v>71396.952192258905</v>
      </c>
      <c r="F18" s="27">
        <f t="shared" si="0"/>
        <v>4953.4154937207204</v>
      </c>
      <c r="G18" s="27">
        <f t="shared" si="0"/>
        <v>49703.621948286178</v>
      </c>
      <c r="H18" s="27">
        <f t="shared" si="0"/>
        <v>62398.450397577013</v>
      </c>
      <c r="I18" s="27">
        <f t="shared" si="0"/>
        <v>13703.239505831179</v>
      </c>
      <c r="J18" s="27">
        <f t="shared" si="0"/>
        <v>11780.451067589616</v>
      </c>
      <c r="K18" s="27">
        <f t="shared" si="0"/>
        <v>15723.701792367618</v>
      </c>
      <c r="L18" s="27">
        <f t="shared" si="0"/>
        <v>5235.2181132464666</v>
      </c>
      <c r="M18" s="27">
        <f t="shared" si="0"/>
        <v>404.91617096569439</v>
      </c>
      <c r="N18" s="27">
        <f t="shared" si="0"/>
        <v>490.8923385361332</v>
      </c>
      <c r="O18" s="27">
        <f t="shared" si="0"/>
        <v>1117.0653679242064</v>
      </c>
      <c r="P18" s="27">
        <f t="shared" si="0"/>
        <v>7576.8441999758506</v>
      </c>
      <c r="Q18" s="28">
        <f t="shared" si="0"/>
        <v>2527.1419393038418</v>
      </c>
      <c r="R18" s="25"/>
      <c r="S18" s="57"/>
      <c r="T18" s="57"/>
      <c r="U18" s="57"/>
      <c r="V18" s="57"/>
      <c r="W18" s="57"/>
      <c r="X18" s="57"/>
      <c r="Y18" s="57"/>
      <c r="Z18" s="57"/>
      <c r="AA18" s="57"/>
    </row>
    <row r="19" spans="1:27" s="29" customFormat="1" ht="18.75" customHeight="1">
      <c r="A19" s="67" t="s">
        <v>51</v>
      </c>
      <c r="B19" s="66"/>
      <c r="C19" s="66"/>
      <c r="D19" s="66"/>
      <c r="E19" s="66"/>
      <c r="F19" s="66"/>
      <c r="G19" s="66"/>
      <c r="H19" s="66"/>
      <c r="I19" s="66"/>
      <c r="J19" s="66"/>
      <c r="K19" s="66"/>
      <c r="L19" s="66"/>
      <c r="M19" s="66"/>
      <c r="N19" s="66"/>
      <c r="O19" s="66"/>
      <c r="P19" s="66"/>
      <c r="Q19" s="66"/>
      <c r="R19" s="25"/>
      <c r="S19" s="57"/>
      <c r="T19" s="57"/>
      <c r="U19" s="57"/>
      <c r="V19" s="57"/>
      <c r="W19" s="57"/>
      <c r="X19" s="57"/>
      <c r="Y19" s="57"/>
      <c r="Z19" s="57"/>
      <c r="AA19" s="57"/>
    </row>
    <row r="20" spans="1:27" s="29" customFormat="1" ht="18.75" customHeight="1">
      <c r="A20" s="65"/>
      <c r="B20" s="66"/>
      <c r="C20" s="66"/>
      <c r="D20" s="66"/>
      <c r="E20" s="66"/>
      <c r="F20" s="66"/>
      <c r="G20" s="66"/>
      <c r="H20" s="66"/>
      <c r="I20" s="66"/>
      <c r="J20" s="66"/>
      <c r="K20" s="66"/>
      <c r="L20" s="66"/>
      <c r="M20" s="66"/>
      <c r="N20" s="66"/>
      <c r="O20" s="66"/>
      <c r="P20" s="66"/>
      <c r="Q20" s="66"/>
      <c r="R20" s="25"/>
      <c r="S20" s="57"/>
      <c r="T20" s="57"/>
      <c r="U20" s="57"/>
      <c r="V20" s="57"/>
      <c r="W20" s="57"/>
      <c r="X20" s="57"/>
      <c r="Y20" s="57"/>
      <c r="Z20" s="57"/>
      <c r="AA20" s="57"/>
    </row>
    <row r="21" spans="1:27" ht="18" customHeight="1">
      <c r="A21" s="8"/>
      <c r="B21" s="9"/>
      <c r="C21" s="9"/>
      <c r="D21" s="9"/>
      <c r="E21" s="9"/>
      <c r="F21" s="9"/>
      <c r="G21" s="9"/>
      <c r="H21" s="9"/>
      <c r="I21" s="9"/>
      <c r="J21" s="9"/>
      <c r="K21" s="9"/>
      <c r="L21" s="9"/>
      <c r="N21" s="25"/>
      <c r="O21" s="25"/>
      <c r="P21" s="25"/>
      <c r="Q21" s="25"/>
      <c r="R21" s="25"/>
    </row>
    <row r="22" spans="1:27" ht="15.9" customHeight="1">
      <c r="B22" s="7"/>
      <c r="C22" s="7"/>
      <c r="D22" s="7"/>
      <c r="E22" s="7"/>
      <c r="F22" s="7"/>
      <c r="G22" s="7"/>
      <c r="H22" s="7"/>
      <c r="I22" s="7"/>
      <c r="J22" s="7"/>
      <c r="K22" s="7"/>
      <c r="L22" s="7"/>
    </row>
    <row r="36" spans="14:18">
      <c r="N36" s="22"/>
      <c r="O36" s="25"/>
      <c r="P36" s="25"/>
      <c r="Q36" s="25"/>
      <c r="R36" s="25"/>
    </row>
    <row r="37" spans="14:18">
      <c r="N37" s="22"/>
      <c r="O37" s="25"/>
      <c r="P37" s="25"/>
      <c r="Q37" s="25"/>
      <c r="R37" s="25"/>
    </row>
    <row r="38" spans="14:18">
      <c r="N38" s="24"/>
      <c r="O38" s="25"/>
      <c r="P38" s="25"/>
      <c r="Q38" s="25"/>
      <c r="R38" s="25"/>
    </row>
    <row r="39" spans="14:18">
      <c r="N39" s="22"/>
      <c r="O39" s="25"/>
      <c r="P39" s="25"/>
      <c r="Q39" s="25"/>
      <c r="R39" s="25"/>
    </row>
    <row r="40" spans="14:18">
      <c r="N40" s="22"/>
      <c r="O40" s="25"/>
      <c r="P40" s="25"/>
      <c r="Q40" s="25"/>
      <c r="R40" s="25"/>
    </row>
    <row r="41" spans="14:18">
      <c r="N41" s="22"/>
      <c r="O41" s="25"/>
      <c r="P41" s="25"/>
      <c r="Q41" s="25"/>
      <c r="R41" s="25"/>
    </row>
    <row r="42" spans="14:18">
      <c r="N42" s="22"/>
      <c r="O42" s="25"/>
      <c r="P42" s="25"/>
      <c r="Q42" s="25"/>
      <c r="R42" s="25"/>
    </row>
    <row r="43" spans="14:18">
      <c r="N43" s="22"/>
      <c r="O43" s="25"/>
      <c r="P43" s="25"/>
      <c r="Q43" s="25"/>
      <c r="R43" s="25"/>
    </row>
    <row r="44" spans="14:18">
      <c r="N44" s="22"/>
      <c r="O44" s="25"/>
      <c r="P44" s="25"/>
      <c r="Q44" s="25"/>
      <c r="R44" s="25"/>
    </row>
    <row r="45" spans="14:18">
      <c r="N45" s="22"/>
      <c r="O45" s="25"/>
      <c r="P45" s="25"/>
      <c r="Q45" s="25"/>
      <c r="R45" s="25"/>
    </row>
    <row r="46" spans="14:18">
      <c r="N46" s="22"/>
      <c r="O46" s="25"/>
      <c r="P46" s="25"/>
      <c r="Q46" s="25"/>
      <c r="R46" s="25"/>
    </row>
    <row r="47" spans="14:18">
      <c r="N47" s="22"/>
      <c r="O47" s="25"/>
      <c r="P47" s="25"/>
      <c r="Q47" s="25"/>
      <c r="R47" s="25"/>
    </row>
    <row r="48" spans="14:18">
      <c r="N48" s="22"/>
      <c r="O48" s="25"/>
      <c r="P48" s="25"/>
      <c r="Q48" s="25"/>
      <c r="R48" s="25"/>
    </row>
    <row r="49" spans="1:17" ht="27" customHeight="1">
      <c r="A49" s="69" t="s">
        <v>49</v>
      </c>
      <c r="B49" s="69"/>
      <c r="C49" s="69"/>
      <c r="D49" s="69"/>
      <c r="E49" s="69"/>
      <c r="F49" s="69"/>
      <c r="G49" s="69"/>
      <c r="H49" s="69"/>
      <c r="I49" s="69"/>
      <c r="J49" s="69"/>
      <c r="K49" s="69"/>
      <c r="L49" s="69"/>
      <c r="M49" s="69"/>
      <c r="N49" s="69"/>
      <c r="O49" s="69"/>
      <c r="P49" s="69"/>
      <c r="Q49" s="69"/>
    </row>
    <row r="50" spans="1:17" ht="6" customHeight="1"/>
    <row r="51" spans="1:17" ht="18.75" customHeight="1">
      <c r="A51" s="10" t="s">
        <v>2</v>
      </c>
      <c r="B51" s="11" t="s">
        <v>23</v>
      </c>
      <c r="C51" s="12" t="s">
        <v>5</v>
      </c>
      <c r="D51" s="12" t="s">
        <v>24</v>
      </c>
      <c r="E51" s="12" t="s">
        <v>4</v>
      </c>
      <c r="F51" s="12" t="s">
        <v>25</v>
      </c>
      <c r="G51" s="12" t="s">
        <v>26</v>
      </c>
      <c r="H51" s="12" t="s">
        <v>3</v>
      </c>
      <c r="I51" s="12" t="s">
        <v>7</v>
      </c>
      <c r="J51" s="12" t="s">
        <v>6</v>
      </c>
      <c r="K51" s="12" t="s">
        <v>8</v>
      </c>
      <c r="L51" s="12" t="s">
        <v>27</v>
      </c>
      <c r="M51" s="34" t="s">
        <v>33</v>
      </c>
      <c r="N51" s="34" t="s">
        <v>34</v>
      </c>
      <c r="O51" s="34" t="s">
        <v>35</v>
      </c>
      <c r="P51" s="34" t="s">
        <v>36</v>
      </c>
      <c r="Q51" s="35" t="s">
        <v>37</v>
      </c>
    </row>
    <row r="52" spans="1:17" ht="18.75" customHeight="1">
      <c r="A52" s="13" t="s">
        <v>28</v>
      </c>
      <c r="B52" s="16">
        <f t="shared" ref="B52:Q52" si="1">IF(ISNUMBER(B5)=TRUE,B5/B$18,"")</f>
        <v>1.9480185338902635E-3</v>
      </c>
      <c r="C52" s="17">
        <f t="shared" si="1"/>
        <v>0.189447279064692</v>
      </c>
      <c r="D52" s="17">
        <f t="shared" si="1"/>
        <v>7.2692866549258189E-2</v>
      </c>
      <c r="E52" s="17">
        <f t="shared" si="1"/>
        <v>7.6490379315053619E-2</v>
      </c>
      <c r="F52" s="17">
        <f t="shared" si="1"/>
        <v>4.7644443473960083E-3</v>
      </c>
      <c r="G52" s="17">
        <f t="shared" si="1"/>
        <v>5.2367251532799489E-3</v>
      </c>
      <c r="H52" s="17">
        <f t="shared" si="1"/>
        <v>2.4336430450867183E-2</v>
      </c>
      <c r="I52" s="17">
        <f t="shared" si="1"/>
        <v>4.8031764339993522E-3</v>
      </c>
      <c r="J52" s="17">
        <f t="shared" si="1"/>
        <v>5.587144047899722E-3</v>
      </c>
      <c r="K52" s="17">
        <f t="shared" si="1"/>
        <v>4.1859784631508492E-3</v>
      </c>
      <c r="L52" s="17">
        <f t="shared" si="1"/>
        <v>2.5015076204300758E-3</v>
      </c>
      <c r="M52" s="17">
        <f t="shared" si="1"/>
        <v>0</v>
      </c>
      <c r="N52" s="17">
        <f t="shared" si="1"/>
        <v>1.432102750681691E-2</v>
      </c>
      <c r="O52" s="17">
        <f t="shared" si="1"/>
        <v>7.5773276080858968E-3</v>
      </c>
      <c r="P52" s="17">
        <f t="shared" si="1"/>
        <v>2.8521723377647437E-3</v>
      </c>
      <c r="Q52" s="18">
        <f t="shared" si="1"/>
        <v>1.7107692755005282E-3</v>
      </c>
    </row>
    <row r="53" spans="1:17" ht="18.75" customHeight="1">
      <c r="A53" s="14" t="s">
        <v>11</v>
      </c>
      <c r="B53" s="19">
        <f t="shared" ref="B53:Q53" si="2">IF(ISNUMBER(B6)=TRUE,B6/B$18,"")</f>
        <v>7.3262536675954362E-4</v>
      </c>
      <c r="C53" s="20">
        <f t="shared" si="2"/>
        <v>7.9871338875118131E-2</v>
      </c>
      <c r="D53" s="20">
        <f t="shared" si="2"/>
        <v>0.24003525610146625</v>
      </c>
      <c r="E53" s="20">
        <f t="shared" si="2"/>
        <v>2.1909894561032466E-2</v>
      </c>
      <c r="F53" s="20">
        <f t="shared" si="2"/>
        <v>6.9058114818093985E-2</v>
      </c>
      <c r="G53" s="20">
        <f t="shared" si="2"/>
        <v>2.2081367896670517E-3</v>
      </c>
      <c r="H53" s="20">
        <f t="shared" si="2"/>
        <v>0.55800563335086928</v>
      </c>
      <c r="I53" s="20">
        <f t="shared" si="2"/>
        <v>7.6485867614640574E-2</v>
      </c>
      <c r="J53" s="20">
        <f t="shared" si="2"/>
        <v>8.8933813036845027E-2</v>
      </c>
      <c r="K53" s="20">
        <f t="shared" si="2"/>
        <v>6.668686398286286E-2</v>
      </c>
      <c r="L53" s="20">
        <f t="shared" si="2"/>
        <v>1.4021674095617906E-2</v>
      </c>
      <c r="M53" s="20">
        <f t="shared" si="2"/>
        <v>2.1690497715449618E-3</v>
      </c>
      <c r="N53" s="20">
        <f t="shared" si="2"/>
        <v>3.7217115258067042E-2</v>
      </c>
      <c r="O53" s="20">
        <f t="shared" si="2"/>
        <v>2.771540278183765E-2</v>
      </c>
      <c r="P53" s="20">
        <f t="shared" si="2"/>
        <v>1.7153156625777048E-2</v>
      </c>
      <c r="Q53" s="21">
        <f t="shared" si="2"/>
        <v>3.0986150129355901E-2</v>
      </c>
    </row>
    <row r="54" spans="1:17" ht="18.75" customHeight="1">
      <c r="A54" s="14" t="s">
        <v>12</v>
      </c>
      <c r="B54" s="19">
        <f t="shared" ref="B54:Q54" si="3">IF(ISNUMBER(B7)=TRUE,B7/B$18,"")</f>
        <v>9.9138882848170517E-5</v>
      </c>
      <c r="C54" s="20">
        <f t="shared" si="3"/>
        <v>1.5418224322277031E-2</v>
      </c>
      <c r="D54" s="20">
        <f t="shared" si="3"/>
        <v>2.8364276448304991E-2</v>
      </c>
      <c r="E54" s="20">
        <f t="shared" si="3"/>
        <v>1.5079730685646226E-3</v>
      </c>
      <c r="F54" s="20">
        <f t="shared" si="3"/>
        <v>3.4082718807931841E-3</v>
      </c>
      <c r="G54" s="20">
        <f t="shared" si="3"/>
        <v>1.1258544119548573E-3</v>
      </c>
      <c r="H54" s="20">
        <f t="shared" si="3"/>
        <v>7.5686426944870924E-3</v>
      </c>
      <c r="I54" s="20">
        <f t="shared" si="3"/>
        <v>3.4907804085044809E-4</v>
      </c>
      <c r="J54" s="20">
        <f t="shared" si="3"/>
        <v>4.0605406130503601E-4</v>
      </c>
      <c r="K54" s="20">
        <f t="shared" si="3"/>
        <v>3.0422225396833404E-4</v>
      </c>
      <c r="L54" s="20">
        <f t="shared" si="3"/>
        <v>2.254901007874064E-4</v>
      </c>
      <c r="M54" s="20">
        <f t="shared" si="3"/>
        <v>1.5902144843075547E-3</v>
      </c>
      <c r="N54" s="20">
        <f t="shared" si="3"/>
        <v>3.2432862886205742E-3</v>
      </c>
      <c r="O54" s="20">
        <f t="shared" si="3"/>
        <v>1.5261890385738683E-3</v>
      </c>
      <c r="P54" s="20">
        <f t="shared" si="3"/>
        <v>1.0622885052890039E-6</v>
      </c>
      <c r="Q54" s="21">
        <f t="shared" si="3"/>
        <v>1.2943466555948844E-5</v>
      </c>
    </row>
    <row r="55" spans="1:17" ht="18.75" customHeight="1">
      <c r="A55" s="14" t="s">
        <v>29</v>
      </c>
      <c r="B55" s="19">
        <f t="shared" ref="B55:Q55" si="4">IF(ISNUMBER(B8)=TRUE,B8/B$18,"")</f>
        <v>0</v>
      </c>
      <c r="C55" s="20">
        <f t="shared" si="4"/>
        <v>3.3060949282771217E-3</v>
      </c>
      <c r="D55" s="20">
        <f t="shared" si="4"/>
        <v>5.7603990170518342E-3</v>
      </c>
      <c r="E55" s="20">
        <f t="shared" si="4"/>
        <v>2.6425119589412382E-3</v>
      </c>
      <c r="F55" s="20">
        <f t="shared" si="4"/>
        <v>0</v>
      </c>
      <c r="G55" s="20">
        <f t="shared" si="4"/>
        <v>0</v>
      </c>
      <c r="H55" s="20">
        <f t="shared" si="4"/>
        <v>4.6311493019259527E-2</v>
      </c>
      <c r="I55" s="20">
        <f t="shared" si="4"/>
        <v>1.1133542541898821E-2</v>
      </c>
      <c r="J55" s="20">
        <f t="shared" si="4"/>
        <v>1.2950743492304686E-2</v>
      </c>
      <c r="K55" s="20">
        <f t="shared" si="4"/>
        <v>9.7029059705301905E-3</v>
      </c>
      <c r="L55" s="20">
        <f t="shared" si="4"/>
        <v>7.3911075265601534E-2</v>
      </c>
      <c r="M55" s="20">
        <f t="shared" si="4"/>
        <v>5.2665962806920687E-3</v>
      </c>
      <c r="N55" s="20">
        <f t="shared" si="4"/>
        <v>1.1760623555902273E-3</v>
      </c>
      <c r="O55" s="20">
        <f t="shared" si="4"/>
        <v>0.20992108137391532</v>
      </c>
      <c r="P55" s="20">
        <f t="shared" si="4"/>
        <v>9.2833240520141867E-4</v>
      </c>
      <c r="Q55" s="21">
        <f t="shared" si="4"/>
        <v>4.7880175671229681E-5</v>
      </c>
    </row>
    <row r="56" spans="1:17" ht="18.75" customHeight="1">
      <c r="A56" s="14" t="s">
        <v>13</v>
      </c>
      <c r="B56" s="19">
        <f t="shared" ref="B56:Q56" si="5">IF(ISNUMBER(B9)=TRUE,B9/B$18,"")</f>
        <v>7.5370767085818757E-3</v>
      </c>
      <c r="C56" s="20">
        <f t="shared" si="5"/>
        <v>5.3018929079377657E-2</v>
      </c>
      <c r="D56" s="20">
        <f t="shared" si="5"/>
        <v>0.43788967884006386</v>
      </c>
      <c r="E56" s="20">
        <f t="shared" si="5"/>
        <v>1.2621871881795905E-2</v>
      </c>
      <c r="F56" s="20">
        <f t="shared" si="5"/>
        <v>3.7659376145731546E-2</v>
      </c>
      <c r="G56" s="20">
        <f t="shared" si="5"/>
        <v>1.0136379975264325E-3</v>
      </c>
      <c r="H56" s="20">
        <f t="shared" si="5"/>
        <v>0.2113534893947307</v>
      </c>
      <c r="I56" s="20">
        <f t="shared" si="5"/>
        <v>9.1030467610904511E-3</v>
      </c>
      <c r="J56" s="20">
        <f t="shared" si="5"/>
        <v>1.0260363487485259E-2</v>
      </c>
      <c r="K56" s="20">
        <f t="shared" si="5"/>
        <v>8.2164334904083584E-3</v>
      </c>
      <c r="L56" s="20">
        <f t="shared" si="5"/>
        <v>0.36056371063581949</v>
      </c>
      <c r="M56" s="20">
        <f t="shared" si="5"/>
        <v>0.28364589406761576</v>
      </c>
      <c r="N56" s="20">
        <f t="shared" si="5"/>
        <v>3.5594636252985923E-2</v>
      </c>
      <c r="O56" s="20">
        <f t="shared" si="5"/>
        <v>0.10894300510896424</v>
      </c>
      <c r="P56" s="20">
        <f t="shared" si="5"/>
        <v>6.7699134138634515E-2</v>
      </c>
      <c r="Q56" s="21">
        <f t="shared" si="5"/>
        <v>1.8936252732561755E-4</v>
      </c>
    </row>
    <row r="57" spans="1:17" ht="18.75" customHeight="1">
      <c r="A57" s="14" t="s">
        <v>14</v>
      </c>
      <c r="B57" s="19">
        <f t="shared" ref="B57:Q57" si="6">IF(ISNUMBER(B10)=TRUE,B10/B$18,"")</f>
        <v>2.5426144919268905E-4</v>
      </c>
      <c r="C57" s="20">
        <f t="shared" si="6"/>
        <v>8.876172453144164E-4</v>
      </c>
      <c r="D57" s="20">
        <f t="shared" si="6"/>
        <v>1.3258107359943377E-2</v>
      </c>
      <c r="E57" s="20">
        <f t="shared" si="6"/>
        <v>2.1633640436649737E-4</v>
      </c>
      <c r="F57" s="20">
        <f t="shared" si="6"/>
        <v>2.0779301257986341E-3</v>
      </c>
      <c r="G57" s="20">
        <f t="shared" si="6"/>
        <v>0</v>
      </c>
      <c r="H57" s="20">
        <f t="shared" si="6"/>
        <v>4.1265316744147603E-3</v>
      </c>
      <c r="I57" s="20">
        <f t="shared" si="6"/>
        <v>1.8785769590501352E-3</v>
      </c>
      <c r="J57" s="20">
        <f t="shared" si="6"/>
        <v>2.1835038278600559E-3</v>
      </c>
      <c r="K57" s="20">
        <f t="shared" si="6"/>
        <v>1.6389295816147409E-3</v>
      </c>
      <c r="L57" s="20">
        <f t="shared" si="6"/>
        <v>4.6148252912843989E-2</v>
      </c>
      <c r="M57" s="20">
        <f t="shared" si="6"/>
        <v>9.8969625995488255E-5</v>
      </c>
      <c r="N57" s="20">
        <f t="shared" si="6"/>
        <v>4.3011345222789353E-5</v>
      </c>
      <c r="O57" s="20">
        <f t="shared" si="6"/>
        <v>3.6242437624963533E-5</v>
      </c>
      <c r="P57" s="20">
        <f t="shared" si="6"/>
        <v>2.0240258866678154E-5</v>
      </c>
      <c r="Q57" s="21">
        <f t="shared" si="6"/>
        <v>1.6282175717971352E-4</v>
      </c>
    </row>
    <row r="58" spans="1:17" ht="18.75" customHeight="1">
      <c r="A58" s="14" t="s">
        <v>15</v>
      </c>
      <c r="B58" s="19">
        <f t="shared" ref="B58:Q58" si="7">IF(ISNUMBER(B11)=TRUE,B11/B$18,"")</f>
        <v>2.9282356496684585E-2</v>
      </c>
      <c r="C58" s="20">
        <f t="shared" si="7"/>
        <v>0.55504690251993682</v>
      </c>
      <c r="D58" s="20">
        <f t="shared" si="7"/>
        <v>4.5380423910138589E-5</v>
      </c>
      <c r="E58" s="20">
        <f t="shared" si="7"/>
        <v>9.5276311533836963E-2</v>
      </c>
      <c r="F58" s="20">
        <f t="shared" si="7"/>
        <v>4.9961290860360955E-2</v>
      </c>
      <c r="G58" s="20">
        <f t="shared" si="7"/>
        <v>2.204796386875359E-2</v>
      </c>
      <c r="H58" s="20">
        <f t="shared" si="7"/>
        <v>3.5761128567491529E-2</v>
      </c>
      <c r="I58" s="20">
        <f t="shared" si="7"/>
        <v>0.6434249803798191</v>
      </c>
      <c r="J58" s="20">
        <f t="shared" si="7"/>
        <v>0.69462724314212687</v>
      </c>
      <c r="K58" s="20">
        <f t="shared" si="7"/>
        <v>0.58950499928755384</v>
      </c>
      <c r="L58" s="20">
        <f t="shared" si="7"/>
        <v>4.0661115093253389E-2</v>
      </c>
      <c r="M58" s="20">
        <f t="shared" si="7"/>
        <v>4.3262548747093704E-2</v>
      </c>
      <c r="N58" s="20">
        <f t="shared" si="7"/>
        <v>0.44316120899284861</v>
      </c>
      <c r="O58" s="20">
        <f t="shared" si="7"/>
        <v>5.1407788900225085E-2</v>
      </c>
      <c r="P58" s="20">
        <f t="shared" si="7"/>
        <v>6.3178451764723462E-2</v>
      </c>
      <c r="Q58" s="21">
        <f t="shared" si="7"/>
        <v>0.88650285773674242</v>
      </c>
    </row>
    <row r="59" spans="1:17" ht="18.75" customHeight="1">
      <c r="A59" s="14" t="s">
        <v>46</v>
      </c>
      <c r="B59" s="19">
        <f t="shared" ref="B59:Q59" si="8">IF(ISNUMBER(B12)=TRUE,B12/B$18,"")</f>
        <v>1.6416700235735821E-4</v>
      </c>
      <c r="C59" s="20">
        <f t="shared" si="8"/>
        <v>8.9464101784950331E-3</v>
      </c>
      <c r="D59" s="20">
        <f t="shared" si="8"/>
        <v>0</v>
      </c>
      <c r="E59" s="20">
        <f t="shared" si="8"/>
        <v>4.8856322991623798E-4</v>
      </c>
      <c r="F59" s="20">
        <f t="shared" si="8"/>
        <v>1.0384511626211707E-2</v>
      </c>
      <c r="G59" s="20">
        <f t="shared" si="8"/>
        <v>8.8706615219859828E-4</v>
      </c>
      <c r="H59" s="20">
        <f t="shared" si="8"/>
        <v>4.7106298731324683E-3</v>
      </c>
      <c r="I59" s="20">
        <f t="shared" si="8"/>
        <v>1.4736800821498095E-2</v>
      </c>
      <c r="J59" s="20">
        <f t="shared" si="8"/>
        <v>1.6593572599771393E-2</v>
      </c>
      <c r="K59" s="20">
        <f t="shared" si="8"/>
        <v>1.3267720262140065E-2</v>
      </c>
      <c r="L59" s="20">
        <f t="shared" si="8"/>
        <v>7.7200605097496504E-3</v>
      </c>
      <c r="M59" s="20">
        <f t="shared" si="8"/>
        <v>1.7240556458268639E-3</v>
      </c>
      <c r="N59" s="20">
        <f t="shared" si="8"/>
        <v>9.7301581178546453E-2</v>
      </c>
      <c r="O59" s="20">
        <f t="shared" si="8"/>
        <v>6.5783080587801055E-3</v>
      </c>
      <c r="P59" s="20">
        <f t="shared" si="8"/>
        <v>1.3092971017183642E-2</v>
      </c>
      <c r="Q59" s="21">
        <f t="shared" si="8"/>
        <v>2.0145111370055382E-2</v>
      </c>
    </row>
    <row r="60" spans="1:17" ht="18.75" customHeight="1">
      <c r="A60" s="14" t="s">
        <v>16</v>
      </c>
      <c r="B60" s="19">
        <f t="shared" ref="B60:Q60" si="9">IF(ISNUMBER(B13)=TRUE,B13/B$18,"")</f>
        <v>1.0412832630172603E-4</v>
      </c>
      <c r="C60" s="20">
        <f t="shared" si="9"/>
        <v>5.9700856937957795E-3</v>
      </c>
      <c r="D60" s="20">
        <f t="shared" si="9"/>
        <v>7.3952636964329688E-2</v>
      </c>
      <c r="E60" s="20">
        <f t="shared" si="9"/>
        <v>5.6361061312030288E-4</v>
      </c>
      <c r="F60" s="20">
        <f t="shared" si="9"/>
        <v>9.1431940359965099E-3</v>
      </c>
      <c r="G60" s="20">
        <f t="shared" si="9"/>
        <v>1.5190039888552488E-4</v>
      </c>
      <c r="H60" s="20">
        <f t="shared" si="9"/>
        <v>1.7411650338710786E-2</v>
      </c>
      <c r="I60" s="20">
        <f t="shared" si="9"/>
        <v>5.7657899043783505E-4</v>
      </c>
      <c r="J60" s="20">
        <f t="shared" si="9"/>
        <v>3.3806175817466884E-4</v>
      </c>
      <c r="K60" s="20">
        <f t="shared" si="9"/>
        <v>5.7435584312491236E-4</v>
      </c>
      <c r="L60" s="20">
        <f t="shared" si="9"/>
        <v>0.12693071914589699</v>
      </c>
      <c r="M60" s="20">
        <f t="shared" si="9"/>
        <v>9.8313208645284506E-2</v>
      </c>
      <c r="N60" s="20">
        <f t="shared" si="9"/>
        <v>6.2379952987891285E-2</v>
      </c>
      <c r="O60" s="20">
        <f t="shared" si="9"/>
        <v>5.324780868511881E-2</v>
      </c>
      <c r="P60" s="20">
        <f t="shared" si="9"/>
        <v>7.876366258156688E-4</v>
      </c>
      <c r="Q60" s="21">
        <f t="shared" si="9"/>
        <v>5.0927095941217019E-7</v>
      </c>
    </row>
    <row r="61" spans="1:17" ht="18.75" customHeight="1">
      <c r="A61" s="14" t="s">
        <v>17</v>
      </c>
      <c r="B61" s="19">
        <f t="shared" ref="B61:Q61" si="10">IF(ISNUMBER(B14)=TRUE,B14/B$18,"")</f>
        <v>2.3811528186522886E-5</v>
      </c>
      <c r="C61" s="20">
        <f t="shared" si="10"/>
        <v>3.1421550461990485E-4</v>
      </c>
      <c r="D61" s="20">
        <f t="shared" si="10"/>
        <v>3.589244056876884E-3</v>
      </c>
      <c r="E61" s="20">
        <f t="shared" si="10"/>
        <v>1.0365111916923497E-4</v>
      </c>
      <c r="F61" s="20">
        <f t="shared" si="10"/>
        <v>2.1079525860966887E-3</v>
      </c>
      <c r="G61" s="20">
        <f t="shared" si="10"/>
        <v>2.0119258130533098E-6</v>
      </c>
      <c r="H61" s="20">
        <f t="shared" si="10"/>
        <v>9.9569780345719217E-3</v>
      </c>
      <c r="I61" s="20">
        <f t="shared" si="10"/>
        <v>2.4760276564940605E-4</v>
      </c>
      <c r="J61" s="20">
        <f t="shared" si="10"/>
        <v>2.5892302276877958E-4</v>
      </c>
      <c r="K61" s="20">
        <f t="shared" si="10"/>
        <v>2.4198881728009823E-4</v>
      </c>
      <c r="L61" s="20">
        <f t="shared" si="10"/>
        <v>7.6465481158674659E-2</v>
      </c>
      <c r="M61" s="20">
        <f t="shared" si="10"/>
        <v>4.5308696751343983E-2</v>
      </c>
      <c r="N61" s="20">
        <f t="shared" si="10"/>
        <v>1.8103908540316013E-3</v>
      </c>
      <c r="O61" s="20">
        <f t="shared" si="10"/>
        <v>6.6825176165576849E-3</v>
      </c>
      <c r="P61" s="20">
        <f t="shared" si="10"/>
        <v>7.1638502214646307E-3</v>
      </c>
      <c r="Q61" s="21">
        <f t="shared" si="10"/>
        <v>6.5401945743312743E-6</v>
      </c>
    </row>
    <row r="62" spans="1:17" ht="18.75" customHeight="1">
      <c r="A62" s="14" t="s">
        <v>18</v>
      </c>
      <c r="B62" s="19">
        <f t="shared" ref="B62:Q62" si="11">IF(ISNUMBER(B15)=TRUE,B15/B$18,"")</f>
        <v>0</v>
      </c>
      <c r="C62" s="20">
        <f t="shared" si="11"/>
        <v>3.1495379996026888E-3</v>
      </c>
      <c r="D62" s="20">
        <f t="shared" si="11"/>
        <v>5.1936575642058374E-3</v>
      </c>
      <c r="E62" s="20">
        <f t="shared" si="11"/>
        <v>7.8810044788019346E-4</v>
      </c>
      <c r="F62" s="20">
        <f t="shared" si="11"/>
        <v>0</v>
      </c>
      <c r="G62" s="20">
        <f t="shared" si="11"/>
        <v>0</v>
      </c>
      <c r="H62" s="20">
        <f t="shared" si="11"/>
        <v>1.1504404923938224E-2</v>
      </c>
      <c r="I62" s="20">
        <f t="shared" si="11"/>
        <v>3.7940225723907388E-4</v>
      </c>
      <c r="J62" s="20">
        <f t="shared" si="11"/>
        <v>4.365333696048545E-4</v>
      </c>
      <c r="K62" s="20">
        <f t="shared" si="11"/>
        <v>3.2779558325774552E-4</v>
      </c>
      <c r="L62" s="20">
        <f t="shared" si="11"/>
        <v>8.276990387536886E-3</v>
      </c>
      <c r="M62" s="20">
        <f t="shared" si="11"/>
        <v>0</v>
      </c>
      <c r="N62" s="20">
        <f t="shared" si="11"/>
        <v>0</v>
      </c>
      <c r="O62" s="20">
        <f t="shared" si="11"/>
        <v>0</v>
      </c>
      <c r="P62" s="20">
        <f t="shared" si="11"/>
        <v>0</v>
      </c>
      <c r="Q62" s="21">
        <f t="shared" si="11"/>
        <v>3.7049759075183756E-5</v>
      </c>
    </row>
    <row r="63" spans="1:17" ht="18.75" customHeight="1">
      <c r="A63" s="14" t="s">
        <v>19</v>
      </c>
      <c r="B63" s="19">
        <f t="shared" ref="B63:Q63" si="12">IF(ISNUMBER(B16)=TRUE,B16/B$18,"")</f>
        <v>1.3955433022222385E-3</v>
      </c>
      <c r="C63" s="20">
        <f t="shared" si="12"/>
        <v>2.5429579607667709E-2</v>
      </c>
      <c r="D63" s="20">
        <f t="shared" si="12"/>
        <v>2.6001568552574857E-2</v>
      </c>
      <c r="E63" s="20">
        <f t="shared" si="12"/>
        <v>1.156219076098748E-3</v>
      </c>
      <c r="F63" s="20">
        <f t="shared" si="12"/>
        <v>8.9224346425262422E-3</v>
      </c>
      <c r="G63" s="20">
        <f t="shared" si="12"/>
        <v>2.04586700151952E-3</v>
      </c>
      <c r="H63" s="20">
        <f t="shared" si="12"/>
        <v>1.9432637081113879E-2</v>
      </c>
      <c r="I63" s="20">
        <f t="shared" si="12"/>
        <v>1.5341170451741938E-2</v>
      </c>
      <c r="J63" s="20">
        <f t="shared" si="12"/>
        <v>1.6852249702576136E-2</v>
      </c>
      <c r="K63" s="20">
        <f t="shared" si="12"/>
        <v>1.3745754203053687E-2</v>
      </c>
      <c r="L63" s="20">
        <f t="shared" si="12"/>
        <v>3.2481137236620501E-2</v>
      </c>
      <c r="M63" s="20">
        <f t="shared" si="12"/>
        <v>5.493196763901155E-2</v>
      </c>
      <c r="N63" s="20">
        <f t="shared" si="12"/>
        <v>1.4990775822544872E-2</v>
      </c>
      <c r="O63" s="20">
        <f t="shared" si="12"/>
        <v>2.6408984511640175E-2</v>
      </c>
      <c r="P63" s="20">
        <f t="shared" si="12"/>
        <v>5.9208265098209369E-3</v>
      </c>
      <c r="Q63" s="21">
        <f t="shared" si="12"/>
        <v>4.6721723130646861E-2</v>
      </c>
    </row>
    <row r="64" spans="1:17" ht="18.75" customHeight="1">
      <c r="A64" s="15" t="s">
        <v>20</v>
      </c>
      <c r="B64" s="61">
        <f t="shared" ref="B64:Q64" si="13">IF(ISNUMBER(B17)=TRUE,B17/B$18,"")</f>
        <v>0.958458872402975</v>
      </c>
      <c r="C64" s="62">
        <f t="shared" si="13"/>
        <v>5.9193784980825531E-2</v>
      </c>
      <c r="D64" s="62">
        <f t="shared" si="13"/>
        <v>9.3216928122014042E-2</v>
      </c>
      <c r="E64" s="62">
        <f t="shared" si="13"/>
        <v>0.78623457679022402</v>
      </c>
      <c r="F64" s="62">
        <f t="shared" si="13"/>
        <v>0.80251247893099464</v>
      </c>
      <c r="G64" s="62">
        <f t="shared" si="13"/>
        <v>0.9652808363004014</v>
      </c>
      <c r="H64" s="62">
        <f t="shared" si="13"/>
        <v>4.9520350596412618E-2</v>
      </c>
      <c r="I64" s="62">
        <f t="shared" si="13"/>
        <v>0.22154017598208475</v>
      </c>
      <c r="J64" s="62">
        <f t="shared" si="13"/>
        <v>0.15057179445127741</v>
      </c>
      <c r="K64" s="62">
        <f t="shared" si="13"/>
        <v>0.29160205226105429</v>
      </c>
      <c r="L64" s="62">
        <f t="shared" si="13"/>
        <v>0.21009278583716773</v>
      </c>
      <c r="M64" s="62">
        <f t="shared" si="13"/>
        <v>0.46368879834128351</v>
      </c>
      <c r="N64" s="62">
        <f t="shared" si="13"/>
        <v>0.28876095115683353</v>
      </c>
      <c r="O64" s="62">
        <f t="shared" si="13"/>
        <v>0.49995534387867629</v>
      </c>
      <c r="P64" s="62">
        <f t="shared" si="13"/>
        <v>0.82120216580624195</v>
      </c>
      <c r="Q64" s="63">
        <f t="shared" si="13"/>
        <v>1.3476281206357526E-2</v>
      </c>
    </row>
    <row r="65" spans="1:17" s="30" customFormat="1" ht="18.75" customHeight="1">
      <c r="A65" s="32" t="s">
        <v>21</v>
      </c>
      <c r="B65" s="58">
        <f>SUM(B52:B64)</f>
        <v>1</v>
      </c>
      <c r="C65" s="59">
        <f t="shared" ref="C65:Q65" si="14">SUM(C52:C64)</f>
        <v>0.99999999999999978</v>
      </c>
      <c r="D65" s="59">
        <f t="shared" si="14"/>
        <v>0.99999999999999978</v>
      </c>
      <c r="E65" s="59">
        <f t="shared" si="14"/>
        <v>1</v>
      </c>
      <c r="F65" s="59">
        <f t="shared" si="14"/>
        <v>1</v>
      </c>
      <c r="G65" s="59">
        <f t="shared" si="14"/>
        <v>1</v>
      </c>
      <c r="H65" s="59">
        <f t="shared" si="14"/>
        <v>0.99999999999999989</v>
      </c>
      <c r="I65" s="59">
        <f t="shared" si="14"/>
        <v>1</v>
      </c>
      <c r="J65" s="59">
        <f t="shared" si="14"/>
        <v>0.99999999999999978</v>
      </c>
      <c r="K65" s="59">
        <f t="shared" si="14"/>
        <v>1</v>
      </c>
      <c r="L65" s="59">
        <f t="shared" si="14"/>
        <v>1.0000000000000004</v>
      </c>
      <c r="M65" s="59">
        <f t="shared" si="14"/>
        <v>0.99999999999999989</v>
      </c>
      <c r="N65" s="59">
        <f t="shared" si="14"/>
        <v>0.99999999999999967</v>
      </c>
      <c r="O65" s="59">
        <f t="shared" si="14"/>
        <v>1</v>
      </c>
      <c r="P65" s="59">
        <f t="shared" si="14"/>
        <v>1</v>
      </c>
      <c r="Q65" s="60">
        <f t="shared" si="14"/>
        <v>1</v>
      </c>
    </row>
    <row r="66" spans="1:17" ht="18" customHeight="1"/>
  </sheetData>
  <mergeCells count="2">
    <mergeCell ref="A1:Q1"/>
    <mergeCell ref="A49:Q49"/>
  </mergeCells>
  <phoneticPr fontId="0" type="noConversion"/>
  <pageMargins left="0.35433070866141736" right="0.23622047244094491" top="0.59055118110236227" bottom="0.59055118110236227" header="0.51181102362204722" footer="0.51181102362204722"/>
  <pageSetup paperSize="9" scale="66" orientation="portrait" horizontalDpi="4294967294"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1:AC21"/>
  <sheetViews>
    <sheetView workbookViewId="0">
      <selection activeCell="A31" sqref="A31"/>
    </sheetView>
  </sheetViews>
  <sheetFormatPr defaultRowHeight="13.2"/>
  <cols>
    <col min="1" max="1" width="187.6640625" bestFit="1" customWidth="1"/>
    <col min="2" max="2" width="27.88671875" customWidth="1"/>
    <col min="3" max="3" width="30.44140625" customWidth="1"/>
    <col min="4" max="4" width="11.33203125" bestFit="1" customWidth="1"/>
    <col min="5" max="5" width="10.33203125" bestFit="1" customWidth="1"/>
    <col min="6" max="6" width="11.33203125" bestFit="1" customWidth="1"/>
    <col min="7" max="7" width="9.33203125" bestFit="1" customWidth="1"/>
    <col min="8" max="12" width="10.33203125" bestFit="1" customWidth="1"/>
    <col min="13" max="13" width="9.33203125" bestFit="1" customWidth="1"/>
  </cols>
  <sheetData>
    <row r="1" spans="1:29">
      <c r="A1" t="s">
        <v>0</v>
      </c>
    </row>
    <row r="2" spans="1:29" ht="14.4">
      <c r="M2" s="38"/>
      <c r="N2" s="38"/>
      <c r="O2" s="38"/>
      <c r="P2" s="38"/>
      <c r="Q2" s="38"/>
      <c r="R2" s="38"/>
      <c r="S2" s="38"/>
      <c r="T2" s="38"/>
      <c r="U2" s="38"/>
      <c r="V2" s="38"/>
      <c r="W2" s="38"/>
      <c r="X2" s="38"/>
      <c r="Y2" s="38"/>
      <c r="Z2" s="38"/>
      <c r="AA2" s="38"/>
      <c r="AB2" s="38"/>
      <c r="AC2" s="38"/>
    </row>
    <row r="3" spans="1:29" ht="14.4">
      <c r="A3" t="s">
        <v>22</v>
      </c>
      <c r="M3" s="38"/>
      <c r="N3" s="39"/>
      <c r="O3" s="39"/>
      <c r="P3" s="39"/>
      <c r="Q3" s="39"/>
      <c r="R3" s="39"/>
      <c r="S3" s="39"/>
      <c r="T3" s="39"/>
      <c r="U3" s="39"/>
      <c r="V3" s="39"/>
      <c r="W3" s="39"/>
      <c r="X3" s="39"/>
      <c r="Y3" s="39"/>
      <c r="Z3" s="39"/>
      <c r="AA3" s="39"/>
      <c r="AB3" s="39"/>
      <c r="AC3" s="39"/>
    </row>
    <row r="4" spans="1:29" ht="14.4">
      <c r="A4" s="31" t="s">
        <v>42</v>
      </c>
      <c r="M4" s="38"/>
      <c r="N4" s="39"/>
      <c r="O4" s="39"/>
      <c r="P4" s="39"/>
      <c r="Q4" s="39"/>
      <c r="R4" s="39"/>
      <c r="S4" s="39"/>
      <c r="T4" s="39"/>
      <c r="U4" s="39"/>
      <c r="V4" s="39"/>
      <c r="W4" s="39"/>
      <c r="X4" s="39"/>
      <c r="Y4" s="39"/>
      <c r="Z4" s="39"/>
      <c r="AA4" s="39"/>
      <c r="AB4" s="39"/>
      <c r="AC4" s="39"/>
    </row>
    <row r="5" spans="1:29" ht="14.4">
      <c r="A5" t="s">
        <v>30</v>
      </c>
      <c r="M5" s="38"/>
      <c r="N5" s="39"/>
      <c r="O5" s="39"/>
      <c r="P5" s="39"/>
      <c r="Q5" s="39"/>
      <c r="R5" s="39"/>
      <c r="S5" s="39"/>
      <c r="T5" s="39"/>
      <c r="U5" s="39"/>
      <c r="V5" s="39"/>
      <c r="W5" s="39"/>
      <c r="X5" s="39"/>
      <c r="Y5" s="39"/>
      <c r="Z5" s="39"/>
      <c r="AA5" s="39"/>
      <c r="AB5" s="39"/>
      <c r="AC5" s="39"/>
    </row>
    <row r="6" spans="1:29" ht="14.4">
      <c r="A6" s="31" t="s">
        <v>44</v>
      </c>
      <c r="M6" s="38"/>
    </row>
    <row r="7" spans="1:29" ht="14.4">
      <c r="A7" s="31" t="s">
        <v>31</v>
      </c>
      <c r="M7" s="38"/>
      <c r="N7" s="39"/>
      <c r="O7" s="39"/>
      <c r="P7" s="39"/>
      <c r="Q7" s="39"/>
      <c r="R7" s="39"/>
      <c r="S7" s="39"/>
      <c r="T7" s="39"/>
      <c r="U7" s="39"/>
      <c r="V7" s="39"/>
      <c r="W7" s="39"/>
      <c r="X7" s="39"/>
      <c r="Y7" s="39"/>
      <c r="Z7" s="39"/>
      <c r="AA7" s="39"/>
      <c r="AB7" s="39"/>
      <c r="AC7" s="39"/>
    </row>
    <row r="8" spans="1:29" ht="14.4">
      <c r="A8" s="31" t="s">
        <v>43</v>
      </c>
      <c r="M8" s="38"/>
      <c r="N8" s="39"/>
      <c r="O8" s="39"/>
      <c r="P8" s="39"/>
      <c r="Q8" s="39"/>
      <c r="R8" s="39"/>
      <c r="S8" s="39"/>
      <c r="T8" s="39"/>
      <c r="U8" s="39"/>
      <c r="V8" s="39"/>
      <c r="W8" s="39"/>
      <c r="X8" s="39"/>
      <c r="Y8" s="39"/>
      <c r="Z8" s="39"/>
      <c r="AA8" s="39"/>
      <c r="AB8" s="39"/>
      <c r="AC8" s="39"/>
    </row>
    <row r="9" spans="1:29" ht="14.4">
      <c r="A9" s="64" t="s">
        <v>47</v>
      </c>
      <c r="M9" s="38"/>
      <c r="N9" s="39"/>
      <c r="O9" s="39"/>
      <c r="P9" s="39"/>
      <c r="Q9" s="39"/>
      <c r="R9" s="39"/>
      <c r="S9" s="39"/>
      <c r="T9" s="39"/>
      <c r="U9" s="39"/>
      <c r="V9" s="39"/>
      <c r="W9" s="39"/>
      <c r="X9" s="39"/>
      <c r="Y9" s="39"/>
      <c r="Z9" s="39"/>
      <c r="AA9" s="39"/>
      <c r="AB9" s="39"/>
      <c r="AC9" s="39"/>
    </row>
    <row r="10" spans="1:29" ht="14.4">
      <c r="A10" s="64" t="s">
        <v>48</v>
      </c>
      <c r="M10" s="38"/>
      <c r="N10" s="39"/>
      <c r="O10" s="39"/>
      <c r="P10" s="39"/>
      <c r="Q10" s="39"/>
      <c r="R10" s="39"/>
      <c r="S10" s="39"/>
      <c r="T10" s="39"/>
      <c r="U10" s="39"/>
      <c r="V10" s="39"/>
      <c r="W10" s="39"/>
      <c r="X10" s="39"/>
      <c r="Y10" s="39"/>
      <c r="Z10" s="39"/>
      <c r="AA10" s="39"/>
      <c r="AB10" s="39"/>
      <c r="AC10" s="39"/>
    </row>
    <row r="11" spans="1:29" ht="14.4">
      <c r="A11" s="31" t="s">
        <v>41</v>
      </c>
      <c r="M11" s="38"/>
      <c r="N11" s="39"/>
      <c r="O11" s="39"/>
      <c r="P11" s="39"/>
      <c r="Q11" s="39"/>
      <c r="R11" s="39"/>
      <c r="S11" s="39"/>
      <c r="T11" s="39"/>
      <c r="U11" s="39"/>
      <c r="V11" s="39"/>
      <c r="W11" s="39"/>
      <c r="X11" s="39"/>
      <c r="Y11" s="39"/>
      <c r="Z11" s="39"/>
      <c r="AA11" s="39"/>
      <c r="AB11" s="39"/>
      <c r="AC11" s="39"/>
    </row>
    <row r="12" spans="1:29" ht="14.4">
      <c r="A12" t="s">
        <v>1</v>
      </c>
      <c r="M12" s="38"/>
      <c r="N12" s="39"/>
      <c r="O12" s="39"/>
      <c r="P12" s="39"/>
      <c r="Q12" s="39"/>
      <c r="R12" s="39"/>
      <c r="S12" s="39"/>
      <c r="T12" s="39"/>
      <c r="U12" s="39"/>
      <c r="V12" s="39"/>
      <c r="W12" s="39"/>
      <c r="X12" s="39"/>
      <c r="Y12" s="39"/>
      <c r="Z12" s="39"/>
      <c r="AA12" s="39"/>
      <c r="AB12" s="39"/>
      <c r="AC12" s="39"/>
    </row>
    <row r="13" spans="1:29" ht="14.4">
      <c r="A13" s="31" t="s">
        <v>32</v>
      </c>
      <c r="M13" s="38"/>
    </row>
    <row r="14" spans="1:29" ht="14.4">
      <c r="A14" s="31" t="s">
        <v>39</v>
      </c>
      <c r="M14" s="38"/>
    </row>
    <row r="15" spans="1:29" ht="14.4">
      <c r="A15" s="31" t="s">
        <v>40</v>
      </c>
      <c r="M15" s="38"/>
      <c r="N15" s="39"/>
      <c r="O15" s="39"/>
      <c r="P15" s="39"/>
      <c r="Q15" s="39"/>
      <c r="R15" s="39"/>
      <c r="S15" s="39"/>
      <c r="T15" s="39"/>
      <c r="U15" s="39"/>
      <c r="V15" s="39"/>
      <c r="W15" s="39"/>
      <c r="X15" s="39"/>
      <c r="Y15" s="39"/>
      <c r="Z15" s="39"/>
      <c r="AA15" s="39"/>
      <c r="AB15" s="39"/>
      <c r="AC15" s="39"/>
    </row>
    <row r="16" spans="1:29" ht="14.4">
      <c r="M16" s="38"/>
    </row>
    <row r="17" spans="1:10">
      <c r="A17" s="22"/>
      <c r="B17" s="23"/>
      <c r="C17" s="23"/>
    </row>
    <row r="21" spans="1:10" s="48" customFormat="1">
      <c r="B21" s="47"/>
      <c r="C21" s="47"/>
      <c r="D21" s="47"/>
      <c r="E21" s="47"/>
      <c r="F21" s="47"/>
      <c r="G21" s="47"/>
      <c r="H21" s="47"/>
      <c r="I21" s="47"/>
      <c r="J21" s="47"/>
    </row>
  </sheetData>
  <phoneticPr fontId="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comb_inq</vt:lpstr>
      <vt:lpstr>nota_comb</vt:lpstr>
      <vt:lpstr>comb_inq!Area_stampa</vt:lpstr>
    </vt:vector>
  </TitlesOfParts>
  <Company>ARPAV</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lsusanetti</dc:creator>
  <cp:lastModifiedBy>spillon</cp:lastModifiedBy>
  <cp:lastPrinted>2014-12-30T10:51:34Z</cp:lastPrinted>
  <dcterms:created xsi:type="dcterms:W3CDTF">2011-06-22T16:13:58Z</dcterms:created>
  <dcterms:modified xsi:type="dcterms:W3CDTF">2022-12-21T15:06:14Z</dcterms:modified>
</cp:coreProperties>
</file>