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" windowWidth="19032" windowHeight="12276"/>
  </bookViews>
  <sheets>
    <sheet name="mac_inq" sheetId="1" r:id="rId1"/>
  </sheets>
  <definedNames>
    <definedName name="_xlnm.Print_Area" localSheetId="0">mac_inq!$A$1:$L$64</definedName>
  </definedNames>
  <calcPr calcId="125725"/>
</workbook>
</file>

<file path=xl/calcChain.xml><?xml version="1.0" encoding="utf-8"?>
<calcChain xmlns="http://schemas.openxmlformats.org/spreadsheetml/2006/main">
  <c r="Q16" i="1"/>
  <c r="P16"/>
  <c r="P54" s="1"/>
  <c r="O16"/>
  <c r="N16"/>
  <c r="N64" s="1"/>
  <c r="M16"/>
  <c r="L16"/>
  <c r="K16"/>
  <c r="J16"/>
  <c r="I16"/>
  <c r="H16"/>
  <c r="H55" s="1"/>
  <c r="G16"/>
  <c r="F16"/>
  <c r="E16"/>
  <c r="D16"/>
  <c r="D61" s="1"/>
  <c r="C16"/>
  <c r="B16"/>
  <c r="B62" s="1"/>
  <c r="H54"/>
  <c r="D56"/>
  <c r="G56"/>
  <c r="H56"/>
  <c r="K56"/>
  <c r="C57"/>
  <c r="D57"/>
  <c r="F57"/>
  <c r="G57"/>
  <c r="H57"/>
  <c r="I57"/>
  <c r="J57"/>
  <c r="K57"/>
  <c r="L57"/>
  <c r="F58"/>
  <c r="G58"/>
  <c r="H58"/>
  <c r="K58"/>
  <c r="G59"/>
  <c r="K59"/>
  <c r="G60"/>
  <c r="K60"/>
  <c r="H61"/>
  <c r="D62"/>
  <c r="G62"/>
  <c r="K62"/>
  <c r="G63"/>
  <c r="K63"/>
  <c r="G53"/>
  <c r="K53"/>
  <c r="L55"/>
  <c r="K64"/>
  <c r="J56"/>
  <c r="I60"/>
  <c r="H60"/>
  <c r="G64"/>
  <c r="F56"/>
  <c r="E57"/>
  <c r="D60"/>
  <c r="C61"/>
  <c r="M64"/>
  <c r="O64"/>
  <c r="Q64"/>
  <c r="M53"/>
  <c r="N53"/>
  <c r="O53"/>
  <c r="P53"/>
  <c r="Q53"/>
  <c r="M54"/>
  <c r="O54"/>
  <c r="Q54"/>
  <c r="M55"/>
  <c r="N55"/>
  <c r="O55"/>
  <c r="P55"/>
  <c r="Q55"/>
  <c r="M56"/>
  <c r="O56"/>
  <c r="P56"/>
  <c r="Q56"/>
  <c r="M57"/>
  <c r="N57"/>
  <c r="O57"/>
  <c r="P57"/>
  <c r="Q57"/>
  <c r="M58"/>
  <c r="N58"/>
  <c r="O58"/>
  <c r="P58"/>
  <c r="Q58"/>
  <c r="M59"/>
  <c r="N59"/>
  <c r="O59"/>
  <c r="P59"/>
  <c r="Q59"/>
  <c r="M60"/>
  <c r="N60"/>
  <c r="O60"/>
  <c r="P60"/>
  <c r="Q60"/>
  <c r="M61"/>
  <c r="N61"/>
  <c r="O61"/>
  <c r="P61"/>
  <c r="Q61"/>
  <c r="M62"/>
  <c r="N62"/>
  <c r="O62"/>
  <c r="P62"/>
  <c r="Q62"/>
  <c r="M63"/>
  <c r="N63"/>
  <c r="O63"/>
  <c r="P63"/>
  <c r="Q63"/>
  <c r="D63"/>
  <c r="D55"/>
  <c r="D54"/>
  <c r="N54" l="1"/>
  <c r="P64"/>
  <c r="D58"/>
  <c r="H64"/>
  <c r="N56"/>
  <c r="H59"/>
  <c r="B58"/>
  <c r="B57"/>
  <c r="J53"/>
  <c r="F53"/>
  <c r="J63"/>
  <c r="F63"/>
  <c r="J62"/>
  <c r="F62"/>
  <c r="J60"/>
  <c r="F60"/>
  <c r="C58"/>
  <c r="C56"/>
  <c r="C55"/>
  <c r="C54"/>
  <c r="C64"/>
  <c r="C62"/>
  <c r="I61"/>
  <c r="E61"/>
  <c r="B60"/>
  <c r="C59"/>
  <c r="I55"/>
  <c r="E55"/>
  <c r="I54"/>
  <c r="E54"/>
  <c r="I64"/>
  <c r="E64"/>
  <c r="H53"/>
  <c r="C53"/>
  <c r="H63"/>
  <c r="C63"/>
  <c r="H62"/>
  <c r="J61"/>
  <c r="F61"/>
  <c r="B61"/>
  <c r="C60"/>
  <c r="I59"/>
  <c r="E59"/>
  <c r="I58"/>
  <c r="E58"/>
  <c r="I56"/>
  <c r="E56"/>
  <c r="J55"/>
  <c r="F55"/>
  <c r="J54"/>
  <c r="F54"/>
  <c r="J64"/>
  <c r="F64"/>
  <c r="D59"/>
  <c r="D64"/>
  <c r="I53"/>
  <c r="E53"/>
  <c r="I63"/>
  <c r="E63"/>
  <c r="I62"/>
  <c r="E62"/>
  <c r="K61"/>
  <c r="G61"/>
  <c r="E60"/>
  <c r="J59"/>
  <c r="F59"/>
  <c r="J58"/>
  <c r="K55"/>
  <c r="G55"/>
  <c r="K54"/>
  <c r="G54"/>
  <c r="L61"/>
  <c r="L62"/>
  <c r="L59"/>
  <c r="L63"/>
  <c r="L53"/>
  <c r="L60"/>
  <c r="L56"/>
  <c r="L64"/>
  <c r="L58"/>
  <c r="L54"/>
  <c r="D53"/>
  <c r="B53"/>
  <c r="B63"/>
  <c r="B56"/>
  <c r="B54"/>
  <c r="B59"/>
  <c r="B55"/>
  <c r="B64"/>
</calcChain>
</file>

<file path=xl/sharedStrings.xml><?xml version="1.0" encoding="utf-8"?>
<sst xmlns="http://schemas.openxmlformats.org/spreadsheetml/2006/main" count="74" uniqueCount="33">
  <si>
    <t>NOx</t>
  </si>
  <si>
    <t>COV</t>
  </si>
  <si>
    <t>CO</t>
  </si>
  <si>
    <t>PM2.5</t>
  </si>
  <si>
    <t>PM10</t>
  </si>
  <si>
    <t>PTS</t>
  </si>
  <si>
    <t>t/anno</t>
  </si>
  <si>
    <t>kt/anno</t>
  </si>
  <si>
    <t>1-Produzione energia e trasform. combustibili</t>
  </si>
  <si>
    <t>2-Combustione non industriale</t>
  </si>
  <si>
    <t>3-Combustione nell'industria</t>
  </si>
  <si>
    <t>4-Processi produttivi</t>
  </si>
  <si>
    <t>5-Estrazione e distribuzione combustibili</t>
  </si>
  <si>
    <t>6-Uso di solventi</t>
  </si>
  <si>
    <t>7-Trasporto su strada</t>
  </si>
  <si>
    <t>8-Altre sorgenti mobili e macchinari</t>
  </si>
  <si>
    <t>9-Trattamento e smaltimento rifiuti</t>
  </si>
  <si>
    <t>10-Agricoltura</t>
  </si>
  <si>
    <t>11-Altre sorgenti e assorbimenti</t>
  </si>
  <si>
    <t>Totale</t>
  </si>
  <si>
    <t>CH4</t>
  </si>
  <si>
    <t>CO2</t>
  </si>
  <si>
    <t>N2O</t>
  </si>
  <si>
    <t>NH3</t>
  </si>
  <si>
    <t>SO2</t>
  </si>
  <si>
    <t>As</t>
  </si>
  <si>
    <t>Cd</t>
  </si>
  <si>
    <t>Ni</t>
  </si>
  <si>
    <t>Pb</t>
  </si>
  <si>
    <t>BaP</t>
  </si>
  <si>
    <t>kg/anno</t>
  </si>
  <si>
    <t xml:space="preserve">ARPA Veneto - Regione Veneto. Emissioni in Veneto nel 2019 ripartite per macrosettore </t>
  </si>
  <si>
    <t>Distribuzione percentuale delle emissioni in Veneto nel 2019</t>
  </si>
</sst>
</file>

<file path=xl/styles.xml><?xml version="1.0" encoding="utf-8"?>
<styleSheet xmlns="http://schemas.openxmlformats.org/spreadsheetml/2006/main">
  <numFmts count="8"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0\ %"/>
    <numFmt numFmtId="169" formatCode="_-* #,##0_-;\-* #,##0_-;_-* &quot;-&quot;??_-;_-@_-"/>
    <numFmt numFmtId="170" formatCode="#,##0.00000000"/>
    <numFmt numFmtId="171" formatCode="#,##0.00000000000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7" fontId="3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4"/>
    <xf numFmtId="0" fontId="2" fillId="0" borderId="0" xfId="4" applyBorder="1"/>
    <xf numFmtId="0" fontId="2" fillId="0" borderId="0" xfId="4" applyAlignment="1">
      <alignment vertical="center"/>
    </xf>
    <xf numFmtId="0" fontId="6" fillId="0" borderId="1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164" fontId="6" fillId="0" borderId="1" xfId="4" applyNumberFormat="1" applyFont="1" applyBorder="1" applyAlignment="1">
      <alignment vertical="center"/>
    </xf>
    <xf numFmtId="3" fontId="6" fillId="0" borderId="0" xfId="4" applyNumberFormat="1" applyFont="1" applyBorder="1" applyAlignment="1">
      <alignment horizontal="center" vertical="center"/>
    </xf>
    <xf numFmtId="164" fontId="6" fillId="0" borderId="0" xfId="4" applyNumberFormat="1" applyFont="1" applyBorder="1" applyAlignment="1">
      <alignment vertical="center"/>
    </xf>
    <xf numFmtId="0" fontId="2" fillId="0" borderId="0" xfId="4" applyFont="1"/>
    <xf numFmtId="0" fontId="8" fillId="0" borderId="0" xfId="0" applyFont="1"/>
    <xf numFmtId="168" fontId="8" fillId="0" borderId="4" xfId="3" applyNumberFormat="1" applyFont="1" applyBorder="1" applyAlignment="1">
      <alignment horizontal="center" vertical="center"/>
    </xf>
    <xf numFmtId="168" fontId="8" fillId="0" borderId="3" xfId="3" applyNumberFormat="1" applyFont="1" applyBorder="1" applyAlignment="1">
      <alignment horizontal="center" vertical="center"/>
    </xf>
    <xf numFmtId="168" fontId="8" fillId="0" borderId="0" xfId="3" applyNumberFormat="1" applyFont="1" applyBorder="1" applyAlignment="1">
      <alignment horizontal="center" vertical="center"/>
    </xf>
    <xf numFmtId="168" fontId="8" fillId="0" borderId="5" xfId="3" applyNumberFormat="1" applyFont="1" applyBorder="1" applyAlignment="1">
      <alignment horizontal="center" vertical="center"/>
    </xf>
    <xf numFmtId="168" fontId="8" fillId="0" borderId="6" xfId="3" applyNumberFormat="1" applyFont="1" applyBorder="1" applyAlignment="1">
      <alignment horizontal="center" vertical="center"/>
    </xf>
    <xf numFmtId="168" fontId="8" fillId="0" borderId="7" xfId="3" applyNumberFormat="1" applyFont="1" applyBorder="1" applyAlignment="1">
      <alignment horizontal="center" vertical="center"/>
    </xf>
    <xf numFmtId="168" fontId="6" fillId="0" borderId="6" xfId="4" applyNumberFormat="1" applyFont="1" applyBorder="1" applyAlignment="1">
      <alignment horizontal="center" vertical="center"/>
    </xf>
    <xf numFmtId="168" fontId="2" fillId="0" borderId="0" xfId="4" applyNumberFormat="1"/>
    <xf numFmtId="3" fontId="2" fillId="0" borderId="0" xfId="4" applyNumberFormat="1" applyAlignment="1">
      <alignment vertical="center"/>
    </xf>
    <xf numFmtId="164" fontId="10" fillId="0" borderId="8" xfId="3" applyFont="1" applyBorder="1" applyAlignment="1">
      <alignment vertical="center" wrapText="1"/>
    </xf>
    <xf numFmtId="169" fontId="2" fillId="0" borderId="0" xfId="1" applyNumberFormat="1" applyAlignment="1">
      <alignment vertical="center"/>
    </xf>
    <xf numFmtId="169" fontId="11" fillId="0" borderId="0" xfId="1" applyNumberFormat="1" applyFont="1"/>
    <xf numFmtId="0" fontId="5" fillId="0" borderId="4" xfId="4" applyFont="1" applyBorder="1" applyAlignment="1">
      <alignment horizontal="center" vertical="center" wrapText="1"/>
    </xf>
    <xf numFmtId="168" fontId="6" fillId="0" borderId="9" xfId="4" applyNumberFormat="1" applyFont="1" applyBorder="1" applyAlignment="1">
      <alignment horizontal="center" vertical="center"/>
    </xf>
    <xf numFmtId="164" fontId="8" fillId="0" borderId="8" xfId="3" applyFont="1" applyBorder="1" applyAlignment="1">
      <alignment vertical="center" wrapText="1"/>
    </xf>
    <xf numFmtId="164" fontId="6" fillId="0" borderId="10" xfId="4" applyNumberFormat="1" applyFont="1" applyBorder="1" applyAlignment="1">
      <alignment vertical="center"/>
    </xf>
    <xf numFmtId="168" fontId="6" fillId="0" borderId="10" xfId="4" applyNumberFormat="1" applyFont="1" applyBorder="1" applyAlignment="1">
      <alignment horizontal="center" vertical="center"/>
    </xf>
    <xf numFmtId="168" fontId="6" fillId="0" borderId="2" xfId="4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4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164" fontId="8" fillId="0" borderId="8" xfId="3" applyFont="1" applyFill="1" applyBorder="1" applyAlignment="1">
      <alignment vertical="center" wrapText="1"/>
    </xf>
    <xf numFmtId="170" fontId="2" fillId="0" borderId="0" xfId="4" applyNumberFormat="1" applyFill="1" applyAlignment="1">
      <alignment vertical="center"/>
    </xf>
    <xf numFmtId="0" fontId="2" fillId="0" borderId="0" xfId="4" applyFill="1" applyAlignment="1">
      <alignment vertical="center"/>
    </xf>
    <xf numFmtId="168" fontId="8" fillId="0" borderId="11" xfId="3" applyNumberFormat="1" applyFont="1" applyBorder="1" applyAlignment="1">
      <alignment horizontal="center" vertical="center"/>
    </xf>
    <xf numFmtId="168" fontId="8" fillId="0" borderId="8" xfId="3" applyNumberFormat="1" applyFont="1" applyBorder="1" applyAlignment="1">
      <alignment horizontal="center" vertical="center"/>
    </xf>
    <xf numFmtId="168" fontId="8" fillId="0" borderId="12" xfId="3" applyNumberFormat="1" applyFont="1" applyBorder="1" applyAlignment="1">
      <alignment horizontal="center" vertical="center"/>
    </xf>
    <xf numFmtId="171" fontId="2" fillId="0" borderId="0" xfId="4" applyNumberFormat="1" applyFill="1" applyAlignment="1">
      <alignment vertical="center"/>
    </xf>
    <xf numFmtId="3" fontId="8" fillId="0" borderId="11" xfId="4" applyNumberFormat="1" applyFont="1" applyBorder="1" applyAlignment="1">
      <alignment horizontal="center" vertical="center"/>
    </xf>
    <xf numFmtId="3" fontId="8" fillId="0" borderId="4" xfId="4" applyNumberFormat="1" applyFont="1" applyBorder="1" applyAlignment="1">
      <alignment horizontal="center" vertical="center"/>
    </xf>
    <xf numFmtId="3" fontId="8" fillId="0" borderId="0" xfId="4" applyNumberFormat="1" applyFont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3" fontId="8" fillId="0" borderId="8" xfId="4" applyNumberFormat="1" applyFont="1" applyBorder="1" applyAlignment="1">
      <alignment horizontal="center" vertical="center"/>
    </xf>
    <xf numFmtId="3" fontId="8" fillId="0" borderId="8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5" xfId="4" applyNumberFormat="1" applyFont="1" applyFill="1" applyBorder="1" applyAlignment="1">
      <alignment horizontal="center" vertical="center"/>
    </xf>
    <xf numFmtId="3" fontId="8" fillId="0" borderId="7" xfId="4" applyNumberFormat="1" applyFont="1" applyBorder="1" applyAlignment="1">
      <alignment horizontal="center" vertical="center"/>
    </xf>
    <xf numFmtId="3" fontId="6" fillId="0" borderId="10" xfId="4" applyNumberFormat="1" applyFont="1" applyBorder="1" applyAlignment="1">
      <alignment horizontal="center" vertical="center"/>
    </xf>
    <xf numFmtId="3" fontId="6" fillId="0" borderId="2" xfId="4" applyNumberFormat="1" applyFont="1" applyBorder="1" applyAlignment="1">
      <alignment horizontal="center" vertical="center"/>
    </xf>
    <xf numFmtId="3" fontId="6" fillId="0" borderId="9" xfId="4" applyNumberFormat="1" applyFont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</cellXfs>
  <cellStyles count="7">
    <cellStyle name="Migliaia" xfId="1" builtinId="3"/>
    <cellStyle name="Migliaia (0)_AC 21 a.c. BG mac_inq" xfId="2"/>
    <cellStyle name="Migliaia [0]" xfId="3" builtinId="6"/>
    <cellStyle name="Normale" xfId="0" builtinId="0"/>
    <cellStyle name="Normale 2" xfId="6"/>
    <cellStyle name="Normale_Cartel1" xfId="4"/>
    <cellStyle name="Valuta (0)_AC 21 a.c. BG mac_inq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view3D>
      <c:hPercent val="25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3410954203395509E-2"/>
          <c:y val="4.7787651918255916E-2"/>
          <c:w val="0.88540772813607149"/>
          <c:h val="0.69203599629770163"/>
        </c:manualLayout>
      </c:layout>
      <c:bar3DChart>
        <c:barDir val="bar"/>
        <c:grouping val="percentStacked"/>
        <c:ser>
          <c:idx val="0"/>
          <c:order val="0"/>
          <c:tx>
            <c:strRef>
              <c:f>mac_inq!$A$5</c:f>
              <c:strCache>
                <c:ptCount val="1"/>
                <c:pt idx="0">
                  <c:v>1-Produzione energia e trasform. combustibili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mac_inq!$B$5:$Q$5</c:f>
              <c:numCache>
                <c:formatCode>#,##0</c:formatCode>
                <c:ptCount val="16"/>
                <c:pt idx="0">
                  <c:v>537.25182099999995</c:v>
                </c:pt>
                <c:pt idx="1">
                  <c:v>459.74143599999996</c:v>
                </c:pt>
                <c:pt idx="2">
                  <c:v>3795.8969580000003</c:v>
                </c:pt>
                <c:pt idx="3">
                  <c:v>98.405719000000005</c:v>
                </c:pt>
                <c:pt idx="4">
                  <c:v>45.985194</c:v>
                </c:pt>
                <c:pt idx="5">
                  <c:v>8.65</c:v>
                </c:pt>
                <c:pt idx="6">
                  <c:v>2177.79882</c:v>
                </c:pt>
                <c:pt idx="7">
                  <c:v>15.239619999999999</c:v>
                </c:pt>
                <c:pt idx="8">
                  <c:v>12.001010000000001</c:v>
                </c:pt>
                <c:pt idx="9">
                  <c:v>18.116669999999992</c:v>
                </c:pt>
                <c:pt idx="10">
                  <c:v>842.24670300000014</c:v>
                </c:pt>
                <c:pt idx="11">
                  <c:v>49.295206000000015</c:v>
                </c:pt>
                <c:pt idx="12">
                  <c:v>32.790833999999997</c:v>
                </c:pt>
                <c:pt idx="13">
                  <c:v>82.964300999999992</c:v>
                </c:pt>
                <c:pt idx="14">
                  <c:v>18.345656999999999</c:v>
                </c:pt>
                <c:pt idx="15">
                  <c:v>7.4937860000000001</c:v>
                </c:pt>
              </c:numCache>
            </c:numRef>
          </c:val>
        </c:ser>
        <c:ser>
          <c:idx val="1"/>
          <c:order val="1"/>
          <c:tx>
            <c:strRef>
              <c:f>mac_inq!$A$6</c:f>
              <c:strCache>
                <c:ptCount val="1"/>
                <c:pt idx="0">
                  <c:v>2-Combustione non industriale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mac_inq!$B$6:$Q$6</c:f>
              <c:numCache>
                <c:formatCode>#,##0</c:formatCode>
                <c:ptCount val="16"/>
                <c:pt idx="0">
                  <c:v>4442.5117022345057</c:v>
                </c:pt>
                <c:pt idx="1">
                  <c:v>67650.012638995686</c:v>
                </c:pt>
                <c:pt idx="2">
                  <c:v>6541.8926024996017</c:v>
                </c:pt>
                <c:pt idx="3">
                  <c:v>6760.5365420253493</c:v>
                </c:pt>
                <c:pt idx="4">
                  <c:v>408.6940971980016</c:v>
                </c:pt>
                <c:pt idx="5">
                  <c:v>1110.9482805340012</c:v>
                </c:pt>
                <c:pt idx="6">
                  <c:v>5442.4840435140031</c:v>
                </c:pt>
                <c:pt idx="7">
                  <c:v>8891.5214413861268</c:v>
                </c:pt>
                <c:pt idx="8">
                  <c:v>8256.3986280986192</c:v>
                </c:pt>
                <c:pt idx="9">
                  <c:v>9337.8405507738771</c:v>
                </c:pt>
                <c:pt idx="10">
                  <c:v>517.18218933499929</c:v>
                </c:pt>
                <c:pt idx="11">
                  <c:v>17.22538353753005</c:v>
                </c:pt>
                <c:pt idx="12">
                  <c:v>262.0820545463144</c:v>
                </c:pt>
                <c:pt idx="13">
                  <c:v>40.39911172788895</c:v>
                </c:pt>
                <c:pt idx="14">
                  <c:v>544.51917658984974</c:v>
                </c:pt>
                <c:pt idx="15">
                  <c:v>2229.9266686665419</c:v>
                </c:pt>
              </c:numCache>
            </c:numRef>
          </c:val>
        </c:ser>
        <c:ser>
          <c:idx val="2"/>
          <c:order val="2"/>
          <c:tx>
            <c:strRef>
              <c:f>mac_inq!$A$7</c:f>
              <c:strCache>
                <c:ptCount val="1"/>
                <c:pt idx="0">
                  <c:v>3-Combustione nell'industria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mac_inq!$B$7:$Q$7</c:f>
              <c:numCache>
                <c:formatCode>#,##0</c:formatCode>
                <c:ptCount val="16"/>
                <c:pt idx="0">
                  <c:v>320.67711989999947</c:v>
                </c:pt>
                <c:pt idx="1">
                  <c:v>6608.1273052530278</c:v>
                </c:pt>
                <c:pt idx="2">
                  <c:v>5898.9710515205188</c:v>
                </c:pt>
                <c:pt idx="3">
                  <c:v>1244.7748758027126</c:v>
                </c:pt>
                <c:pt idx="4">
                  <c:v>124.99047022999996</c:v>
                </c:pt>
                <c:pt idx="5">
                  <c:v>83.595780999999988</c:v>
                </c:pt>
                <c:pt idx="6">
                  <c:v>12041.496723900887</c:v>
                </c:pt>
                <c:pt idx="7">
                  <c:v>398.30206164646859</c:v>
                </c:pt>
                <c:pt idx="8">
                  <c:v>327.30419669242173</c:v>
                </c:pt>
                <c:pt idx="9">
                  <c:v>453.20255179521843</c:v>
                </c:pt>
                <c:pt idx="10">
                  <c:v>2681.9268607631489</c:v>
                </c:pt>
                <c:pt idx="11">
                  <c:v>202.60260851981599</c:v>
                </c:pt>
                <c:pt idx="12">
                  <c:v>98.631826337214676</c:v>
                </c:pt>
                <c:pt idx="13">
                  <c:v>342.13989426599261</c:v>
                </c:pt>
                <c:pt idx="14">
                  <c:v>2524.7845447709215</c:v>
                </c:pt>
                <c:pt idx="15">
                  <c:v>70.595131641761739</c:v>
                </c:pt>
              </c:numCache>
            </c:numRef>
          </c:val>
        </c:ser>
        <c:ser>
          <c:idx val="3"/>
          <c:order val="3"/>
          <c:tx>
            <c:strRef>
              <c:f>mac_inq!$A$8</c:f>
              <c:strCache>
                <c:ptCount val="1"/>
                <c:pt idx="0">
                  <c:v>4-Processi produttivi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mac_inq!$B$8:$Q$8</c:f>
              <c:numCache>
                <c:formatCode>#,##0</c:formatCode>
                <c:ptCount val="16"/>
                <c:pt idx="0">
                  <c:v>105.55613299999999</c:v>
                </c:pt>
                <c:pt idx="1">
                  <c:v>3873.0629600000002</c:v>
                </c:pt>
                <c:pt idx="2">
                  <c:v>2116.5091519999996</c:v>
                </c:pt>
                <c:pt idx="3">
                  <c:v>8603.5093623088069</c:v>
                </c:pt>
                <c:pt idx="4">
                  <c:v>13.282655</c:v>
                </c:pt>
                <c:pt idx="5">
                  <c:v>94.557017000000002</c:v>
                </c:pt>
                <c:pt idx="6">
                  <c:v>1527.0075200000001</c:v>
                </c:pt>
                <c:pt idx="7">
                  <c:v>326.26928999999927</c:v>
                </c:pt>
                <c:pt idx="8">
                  <c:v>180.44547000000043</c:v>
                </c:pt>
                <c:pt idx="9">
                  <c:v>540.21642999999926</c:v>
                </c:pt>
                <c:pt idx="10">
                  <c:v>655.43731200000002</c:v>
                </c:pt>
                <c:pt idx="11">
                  <c:v>78.652150000000006</c:v>
                </c:pt>
                <c:pt idx="12">
                  <c:v>17.974118999999998</c:v>
                </c:pt>
                <c:pt idx="13">
                  <c:v>149.36311699999999</c:v>
                </c:pt>
                <c:pt idx="14">
                  <c:v>946.55096400000002</c:v>
                </c:pt>
                <c:pt idx="15">
                  <c:v>3.009509</c:v>
                </c:pt>
              </c:numCache>
            </c:numRef>
          </c:val>
        </c:ser>
        <c:ser>
          <c:idx val="4"/>
          <c:order val="4"/>
          <c:tx>
            <c:strRef>
              <c:f>mac_inq!$A$9</c:f>
              <c:strCache>
                <c:ptCount val="1"/>
                <c:pt idx="0">
                  <c:v>5-Estrazione e distribuzione combustibili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mac_inq!$B$9:$Q$9</c:f>
              <c:numCache>
                <c:formatCode>#,##0</c:formatCode>
                <c:ptCount val="16"/>
                <c:pt idx="0">
                  <c:v>15788.982540000001</c:v>
                </c:pt>
                <c:pt idx="3">
                  <c:v>3833.7836459999985</c:v>
                </c:pt>
              </c:numCache>
            </c:numRef>
          </c:val>
        </c:ser>
        <c:ser>
          <c:idx val="5"/>
          <c:order val="5"/>
          <c:tx>
            <c:strRef>
              <c:f>mac_inq!$A$10</c:f>
              <c:strCache>
                <c:ptCount val="1"/>
                <c:pt idx="0">
                  <c:v>6-Uso di solventi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mac_inq!$B$10:$Q$10</c:f>
              <c:numCache>
                <c:formatCode>#,##0</c:formatCode>
                <c:ptCount val="16"/>
                <c:pt idx="0">
                  <c:v>0</c:v>
                </c:pt>
                <c:pt idx="1">
                  <c:v>0.13400000000000001</c:v>
                </c:pt>
                <c:pt idx="2">
                  <c:v>0</c:v>
                </c:pt>
                <c:pt idx="3">
                  <c:v>43285.52469035083</c:v>
                </c:pt>
                <c:pt idx="4">
                  <c:v>0</c:v>
                </c:pt>
                <c:pt idx="5">
                  <c:v>0.17499999999999999</c:v>
                </c:pt>
                <c:pt idx="6">
                  <c:v>8.7747017199999977</c:v>
                </c:pt>
                <c:pt idx="7">
                  <c:v>301.19997999999981</c:v>
                </c:pt>
                <c:pt idx="8">
                  <c:v>269.56246999999922</c:v>
                </c:pt>
                <c:pt idx="9">
                  <c:v>438.99742000000128</c:v>
                </c:pt>
                <c:pt idx="10">
                  <c:v>2.2515672400000017</c:v>
                </c:pt>
                <c:pt idx="11">
                  <c:v>0</c:v>
                </c:pt>
                <c:pt idx="12">
                  <c:v>0.4805348430430002</c:v>
                </c:pt>
                <c:pt idx="13">
                  <c:v>3.8940000000000002E-2</c:v>
                </c:pt>
                <c:pt idx="14">
                  <c:v>0.10258219781200001</c:v>
                </c:pt>
                <c:pt idx="15">
                  <c:v>0</c:v>
                </c:pt>
              </c:numCache>
            </c:numRef>
          </c:val>
        </c:ser>
        <c:ser>
          <c:idx val="8"/>
          <c:order val="6"/>
          <c:tx>
            <c:strRef>
              <c:f>mac_inq!$A$11</c:f>
              <c:strCache>
                <c:ptCount val="1"/>
                <c:pt idx="0">
                  <c:v>7-Trasporto su strada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mac_inq!$B$11:$Q$11</c:f>
              <c:numCache>
                <c:formatCode>#,##0</c:formatCode>
                <c:ptCount val="16"/>
                <c:pt idx="0">
                  <c:v>389.94115034805043</c:v>
                </c:pt>
                <c:pt idx="1">
                  <c:v>25666.117415977296</c:v>
                </c:pt>
                <c:pt idx="2">
                  <c:v>8811.0795161873084</c:v>
                </c:pt>
                <c:pt idx="3">
                  <c:v>5979.0934442311509</c:v>
                </c:pt>
                <c:pt idx="4">
                  <c:v>297.57031232247016</c:v>
                </c:pt>
                <c:pt idx="5">
                  <c:v>442.57658678182247</c:v>
                </c:pt>
                <c:pt idx="6">
                  <c:v>28769.412602221342</c:v>
                </c:pt>
                <c:pt idx="7">
                  <c:v>1969.7424799999358</c:v>
                </c:pt>
                <c:pt idx="8">
                  <c:v>1354.5547699999413</c:v>
                </c:pt>
                <c:pt idx="9">
                  <c:v>2704.8392400000562</c:v>
                </c:pt>
                <c:pt idx="10">
                  <c:v>54.061270290241666</c:v>
                </c:pt>
                <c:pt idx="11">
                  <c:v>35.3805577330034</c:v>
                </c:pt>
                <c:pt idx="12">
                  <c:v>39.931184664419419</c:v>
                </c:pt>
                <c:pt idx="13">
                  <c:v>208.82458298729293</c:v>
                </c:pt>
                <c:pt idx="14">
                  <c:v>3187.4462381379321</c:v>
                </c:pt>
                <c:pt idx="15">
                  <c:v>80.015927804421437</c:v>
                </c:pt>
              </c:numCache>
            </c:numRef>
          </c:val>
        </c:ser>
        <c:ser>
          <c:idx val="9"/>
          <c:order val="7"/>
          <c:tx>
            <c:strRef>
              <c:f>mac_inq!$A$12</c:f>
              <c:strCache>
                <c:ptCount val="1"/>
                <c:pt idx="0">
                  <c:v>8-Altre sorgenti mobili e macchinari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mac_inq!$B$12:$Q$12</c:f>
              <c:numCache>
                <c:formatCode>#,##0</c:formatCode>
                <c:ptCount val="16"/>
                <c:pt idx="0">
                  <c:v>46.619551412917986</c:v>
                </c:pt>
                <c:pt idx="1">
                  <c:v>8623.353544143185</c:v>
                </c:pt>
                <c:pt idx="2">
                  <c:v>1100.5724358919404</c:v>
                </c:pt>
                <c:pt idx="3">
                  <c:v>1415.6200860598519</c:v>
                </c:pt>
                <c:pt idx="4">
                  <c:v>75.396326929242221</c:v>
                </c:pt>
                <c:pt idx="5">
                  <c:v>1.850538569686869</c:v>
                </c:pt>
                <c:pt idx="6">
                  <c:v>11449.255380781053</c:v>
                </c:pt>
                <c:pt idx="7">
                  <c:v>653.65557979857249</c:v>
                </c:pt>
                <c:pt idx="8">
                  <c:v>653.17536979857255</c:v>
                </c:pt>
                <c:pt idx="9">
                  <c:v>654.07089979857244</c:v>
                </c:pt>
                <c:pt idx="10">
                  <c:v>462.71363991807101</c:v>
                </c:pt>
                <c:pt idx="11">
                  <c:v>3.0108133281280001</c:v>
                </c:pt>
                <c:pt idx="12">
                  <c:v>2.4299771897179121</c:v>
                </c:pt>
                <c:pt idx="13">
                  <c:v>247.39912675052082</c:v>
                </c:pt>
                <c:pt idx="14">
                  <c:v>30.083451929705827</c:v>
                </c:pt>
                <c:pt idx="15">
                  <c:v>6.4584000000000001</c:v>
                </c:pt>
              </c:numCache>
            </c:numRef>
          </c:val>
        </c:ser>
        <c:ser>
          <c:idx val="10"/>
          <c:order val="8"/>
          <c:tx>
            <c:strRef>
              <c:f>mac_inq!$A$13</c:f>
              <c:strCache>
                <c:ptCount val="1"/>
                <c:pt idx="0">
                  <c:v>9-Trattamento e smaltimento rifiuti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mac_inq!$B$13:$Q$13</c:f>
              <c:numCache>
                <c:formatCode>#,##0</c:formatCode>
                <c:ptCount val="16"/>
                <c:pt idx="0">
                  <c:v>30286.760833999964</c:v>
                </c:pt>
                <c:pt idx="1">
                  <c:v>2628.8550149999978</c:v>
                </c:pt>
                <c:pt idx="2">
                  <c:v>381.82787358000002</c:v>
                </c:pt>
                <c:pt idx="3">
                  <c:v>65.173607100000041</c:v>
                </c:pt>
                <c:pt idx="4">
                  <c:v>194.20560300000008</c:v>
                </c:pt>
                <c:pt idx="5">
                  <c:v>138.39695420000001</c:v>
                </c:pt>
                <c:pt idx="6">
                  <c:v>430.58391499999902</c:v>
                </c:pt>
                <c:pt idx="7">
                  <c:v>214.156463</c:v>
                </c:pt>
                <c:pt idx="8">
                  <c:v>202.59346299999976</c:v>
                </c:pt>
                <c:pt idx="9">
                  <c:v>221.43615</c:v>
                </c:pt>
                <c:pt idx="10">
                  <c:v>14.502338999999976</c:v>
                </c:pt>
                <c:pt idx="11">
                  <c:v>16.504749380000032</c:v>
                </c:pt>
                <c:pt idx="12">
                  <c:v>4.2231797399999902</c:v>
                </c:pt>
                <c:pt idx="13">
                  <c:v>5.6631221399999987</c:v>
                </c:pt>
                <c:pt idx="14">
                  <c:v>34.231330740000026</c:v>
                </c:pt>
                <c:pt idx="15">
                  <c:v>115.46331400000007</c:v>
                </c:pt>
              </c:numCache>
            </c:numRef>
          </c:val>
        </c:ser>
        <c:ser>
          <c:idx val="6"/>
          <c:order val="9"/>
          <c:tx>
            <c:strRef>
              <c:f>mac_inq!$A$14</c:f>
              <c:strCache>
                <c:ptCount val="1"/>
                <c:pt idx="0">
                  <c:v>10-Agricoltura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mac_inq!$B$14:$Q$14</c:f>
              <c:numCache>
                <c:formatCode>#,##0</c:formatCode>
                <c:ptCount val="16"/>
                <c:pt idx="0">
                  <c:v>84013.378870999804</c:v>
                </c:pt>
                <c:pt idx="1">
                  <c:v>48.901190839999998</c:v>
                </c:pt>
                <c:pt idx="3">
                  <c:v>67.970589580001459</c:v>
                </c:pt>
                <c:pt idx="4">
                  <c:v>3210.6805518490173</c:v>
                </c:pt>
                <c:pt idx="5">
                  <c:v>47798.810452700644</c:v>
                </c:pt>
                <c:pt idx="6">
                  <c:v>535.67669033999982</c:v>
                </c:pt>
                <c:pt idx="7">
                  <c:v>619.26225000000022</c:v>
                </c:pt>
                <c:pt idx="8">
                  <c:v>287.23576999999983</c:v>
                </c:pt>
                <c:pt idx="9">
                  <c:v>1019.5488600000004</c:v>
                </c:pt>
                <c:pt idx="10">
                  <c:v>0.93722179999999988</c:v>
                </c:pt>
                <c:pt idx="11">
                  <c:v>0.17091619999999999</c:v>
                </c:pt>
                <c:pt idx="12">
                  <c:v>0.300512</c:v>
                </c:pt>
                <c:pt idx="13">
                  <c:v>8.4519000000000011E-2</c:v>
                </c:pt>
                <c:pt idx="14">
                  <c:v>0.1352304</c:v>
                </c:pt>
                <c:pt idx="15">
                  <c:v>3.2672630579478001</c:v>
                </c:pt>
              </c:numCache>
            </c:numRef>
          </c:val>
        </c:ser>
        <c:ser>
          <c:idx val="7"/>
          <c:order val="10"/>
          <c:tx>
            <c:strRef>
              <c:f>mac_inq!$A$15</c:f>
              <c:strCache>
                <c:ptCount val="1"/>
                <c:pt idx="0">
                  <c:v>11-Altre sorgenti e assorbimenti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strRef>
              <c:f>mac_inq!$B$3:$Q$3</c:f>
              <c:strCache>
                <c:ptCount val="16"/>
                <c:pt idx="0">
                  <c:v>CH4</c:v>
                </c:pt>
                <c:pt idx="1">
                  <c:v>CO</c:v>
                </c:pt>
                <c:pt idx="2">
                  <c:v>CO2</c:v>
                </c:pt>
                <c:pt idx="3">
                  <c:v>COV</c:v>
                </c:pt>
                <c:pt idx="4">
                  <c:v>N2O</c:v>
                </c:pt>
                <c:pt idx="5">
                  <c:v>NH3</c:v>
                </c:pt>
                <c:pt idx="6">
                  <c:v>NOx</c:v>
                </c:pt>
                <c:pt idx="7">
                  <c:v>PM10</c:v>
                </c:pt>
                <c:pt idx="8">
                  <c:v>PM2.5</c:v>
                </c:pt>
                <c:pt idx="9">
                  <c:v>PTS</c:v>
                </c:pt>
                <c:pt idx="10">
                  <c:v>SO2</c:v>
                </c:pt>
                <c:pt idx="11">
                  <c:v>As</c:v>
                </c:pt>
                <c:pt idx="12">
                  <c:v>Cd</c:v>
                </c:pt>
                <c:pt idx="13">
                  <c:v>Ni</c:v>
                </c:pt>
                <c:pt idx="14">
                  <c:v>Pb</c:v>
                </c:pt>
                <c:pt idx="15">
                  <c:v>BaP</c:v>
                </c:pt>
              </c:strCache>
            </c:strRef>
          </c:cat>
          <c:val>
            <c:numRef>
              <c:f>mac_inq!$B$15:$Q$15</c:f>
              <c:numCache>
                <c:formatCode>#,##0</c:formatCode>
                <c:ptCount val="16"/>
                <c:pt idx="0">
                  <c:v>5727.6028555800012</c:v>
                </c:pt>
                <c:pt idx="1">
                  <c:v>475.20482010000046</c:v>
                </c:pt>
                <c:pt idx="2">
                  <c:v>-708.33613953111342</c:v>
                </c:pt>
                <c:pt idx="3">
                  <c:v>42.559629800000096</c:v>
                </c:pt>
                <c:pt idx="4">
                  <c:v>582.61028319200057</c:v>
                </c:pt>
                <c:pt idx="5">
                  <c:v>24.0613375</c:v>
                </c:pt>
                <c:pt idx="6">
                  <c:v>15.960000100000016</c:v>
                </c:pt>
                <c:pt idx="7">
                  <c:v>313.89034000000009</c:v>
                </c:pt>
                <c:pt idx="8">
                  <c:v>237.17992000000035</c:v>
                </c:pt>
                <c:pt idx="9">
                  <c:v>335.43302000000085</c:v>
                </c:pt>
                <c:pt idx="10">
                  <c:v>3.9590099000000052</c:v>
                </c:pt>
                <c:pt idx="11">
                  <c:v>2.0737862672167866</c:v>
                </c:pt>
                <c:pt idx="12">
                  <c:v>32.048116215423093</c:v>
                </c:pt>
                <c:pt idx="13">
                  <c:v>40.188653052510574</c:v>
                </c:pt>
                <c:pt idx="14">
                  <c:v>290.64502420961605</c:v>
                </c:pt>
                <c:pt idx="15">
                  <c:v>10.91227644265151</c:v>
                </c:pt>
              </c:numCache>
            </c:numRef>
          </c:val>
        </c:ser>
        <c:shape val="cylinder"/>
        <c:axId val="119068160"/>
        <c:axId val="119069696"/>
        <c:axId val="0"/>
      </c:bar3DChart>
      <c:catAx>
        <c:axId val="119068160"/>
        <c:scaling>
          <c:orientation val="maxMin"/>
        </c:scaling>
        <c:axPos val="l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9069696"/>
        <c:crosses val="autoZero"/>
        <c:auto val="1"/>
        <c:lblAlgn val="ctr"/>
        <c:lblOffset val="100"/>
        <c:tickLblSkip val="1"/>
        <c:tickMarkSkip val="1"/>
      </c:catAx>
      <c:valAx>
        <c:axId val="11906969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119068160"/>
        <c:crosses val="max"/>
        <c:crossBetween val="between"/>
        <c:minorUnit val="0.0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6553267681289145E-2"/>
          <c:y val="0.80177065477434784"/>
          <c:w val="0.90293192393756949"/>
          <c:h val="0.1610372922134732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it-IT"/>
    </a:p>
  </c:txPr>
  <c:printSettings>
    <c:headerFooter alignWithMargins="0"/>
    <c:pageMargins b="1" l="0.75000000000000211" r="0.75000000000000211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16</xdr:row>
      <xdr:rowOff>152400</xdr:rowOff>
    </xdr:from>
    <xdr:to>
      <xdr:col>12</xdr:col>
      <xdr:colOff>47625</xdr:colOff>
      <xdr:row>48</xdr:row>
      <xdr:rowOff>152400</xdr:rowOff>
    </xdr:to>
    <xdr:graphicFrame macro="">
      <xdr:nvGraphicFramePr>
        <xdr:cNvPr id="1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9"/>
  <sheetViews>
    <sheetView tabSelected="1" topLeftCell="B1" zoomScale="75" workbookViewId="0">
      <selection activeCell="P62" sqref="P62"/>
    </sheetView>
  </sheetViews>
  <sheetFormatPr defaultColWidth="8.5546875" defaultRowHeight="13.2"/>
  <cols>
    <col min="1" max="1" width="39.109375" style="1" customWidth="1"/>
    <col min="2" max="15" width="14.109375" style="1" customWidth="1"/>
    <col min="16" max="16" width="13.44140625" style="1" bestFit="1" customWidth="1"/>
    <col min="17" max="17" width="12.5546875" style="1" bestFit="1" customWidth="1"/>
    <col min="18" max="18" width="13.5546875" style="1" bestFit="1" customWidth="1"/>
    <col min="19" max="19" width="13.77734375" style="1" bestFit="1" customWidth="1"/>
    <col min="20" max="20" width="13.44140625" style="1" bestFit="1" customWidth="1"/>
    <col min="21" max="21" width="13.21875" style="1" bestFit="1" customWidth="1"/>
    <col min="22" max="22" width="13.44140625" style="1" bestFit="1" customWidth="1"/>
    <col min="23" max="23" width="13.33203125" style="1" bestFit="1" customWidth="1"/>
    <col min="24" max="24" width="14.6640625" style="1" bestFit="1" customWidth="1"/>
    <col min="25" max="25" width="13.33203125" style="1" bestFit="1" customWidth="1"/>
    <col min="26" max="29" width="12.21875" style="1" bestFit="1" customWidth="1"/>
    <col min="30" max="30" width="15.21875" style="1" bestFit="1" customWidth="1"/>
    <col min="31" max="31" width="13.33203125" style="1" bestFit="1" customWidth="1"/>
    <col min="32" max="16384" width="8.5546875" style="1"/>
  </cols>
  <sheetData>
    <row r="1" spans="1:18" ht="33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6" customHeight="1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"/>
      <c r="O2" s="22"/>
      <c r="P2" s="22"/>
      <c r="Q2" s="22"/>
      <c r="R2" s="22"/>
    </row>
    <row r="3" spans="1:18" ht="18.75" customHeight="1">
      <c r="A3" s="4"/>
      <c r="B3" s="5" t="s">
        <v>20</v>
      </c>
      <c r="C3" s="5" t="s">
        <v>2</v>
      </c>
      <c r="D3" s="5" t="s">
        <v>21</v>
      </c>
      <c r="E3" s="5" t="s">
        <v>1</v>
      </c>
      <c r="F3" s="5" t="s">
        <v>22</v>
      </c>
      <c r="G3" s="5" t="s">
        <v>23</v>
      </c>
      <c r="H3" s="5" t="s">
        <v>0</v>
      </c>
      <c r="I3" s="5" t="s">
        <v>4</v>
      </c>
      <c r="J3" s="5" t="s">
        <v>3</v>
      </c>
      <c r="K3" s="5" t="s">
        <v>5</v>
      </c>
      <c r="L3" s="26" t="s">
        <v>24</v>
      </c>
      <c r="M3" s="34" t="s">
        <v>25</v>
      </c>
      <c r="N3" s="34" t="s">
        <v>26</v>
      </c>
      <c r="O3" s="34" t="s">
        <v>27</v>
      </c>
      <c r="P3" s="34" t="s">
        <v>28</v>
      </c>
      <c r="Q3" s="35" t="s">
        <v>29</v>
      </c>
      <c r="R3" s="25"/>
    </row>
    <row r="4" spans="1:18" ht="18.75" customHeight="1">
      <c r="A4" s="7"/>
      <c r="B4" s="8" t="s">
        <v>6</v>
      </c>
      <c r="C4" s="8" t="s">
        <v>6</v>
      </c>
      <c r="D4" s="8" t="s">
        <v>7</v>
      </c>
      <c r="E4" s="8" t="s">
        <v>6</v>
      </c>
      <c r="F4" s="8" t="s">
        <v>6</v>
      </c>
      <c r="G4" s="8" t="s">
        <v>6</v>
      </c>
      <c r="H4" s="8" t="s">
        <v>6</v>
      </c>
      <c r="I4" s="8" t="s">
        <v>6</v>
      </c>
      <c r="J4" s="8" t="s">
        <v>6</v>
      </c>
      <c r="K4" s="8" t="s">
        <v>6</v>
      </c>
      <c r="L4" s="8" t="s">
        <v>6</v>
      </c>
      <c r="M4" s="36" t="s">
        <v>30</v>
      </c>
      <c r="N4" s="36" t="s">
        <v>30</v>
      </c>
      <c r="O4" s="36" t="s">
        <v>30</v>
      </c>
      <c r="P4" s="36" t="s">
        <v>30</v>
      </c>
      <c r="Q4" s="37" t="s">
        <v>30</v>
      </c>
      <c r="R4" s="3"/>
    </row>
    <row r="5" spans="1:18" s="3" customFormat="1" ht="25.5" customHeight="1">
      <c r="A5" s="28" t="s">
        <v>8</v>
      </c>
      <c r="B5" s="45">
        <v>537.25182099999995</v>
      </c>
      <c r="C5" s="46">
        <v>459.74143599999996</v>
      </c>
      <c r="D5" s="46">
        <v>3795.8969580000003</v>
      </c>
      <c r="E5" s="46">
        <v>98.405719000000005</v>
      </c>
      <c r="F5" s="46">
        <v>45.985194</v>
      </c>
      <c r="G5" s="46">
        <v>8.65</v>
      </c>
      <c r="H5" s="46">
        <v>2177.79882</v>
      </c>
      <c r="I5" s="46">
        <v>15.239619999999999</v>
      </c>
      <c r="J5" s="46">
        <v>12.001010000000001</v>
      </c>
      <c r="K5" s="46">
        <v>18.116669999999992</v>
      </c>
      <c r="L5" s="46">
        <v>842.24670300000014</v>
      </c>
      <c r="M5" s="47">
        <v>49.295206000000015</v>
      </c>
      <c r="N5" s="47">
        <v>32.790833999999997</v>
      </c>
      <c r="O5" s="47">
        <v>82.964300999999992</v>
      </c>
      <c r="P5" s="47">
        <v>18.345656999999999</v>
      </c>
      <c r="Q5" s="48">
        <v>7.4937860000000001</v>
      </c>
    </row>
    <row r="6" spans="1:18" s="3" customFormat="1" ht="18.75" customHeight="1">
      <c r="A6" s="28" t="s">
        <v>9</v>
      </c>
      <c r="B6" s="49">
        <v>4442.5117022345057</v>
      </c>
      <c r="C6" s="47">
        <v>67650.012638995686</v>
      </c>
      <c r="D6" s="47">
        <v>6541.8926024996017</v>
      </c>
      <c r="E6" s="47">
        <v>6760.5365420253493</v>
      </c>
      <c r="F6" s="47">
        <v>408.6940971980016</v>
      </c>
      <c r="G6" s="47">
        <v>1110.9482805340012</v>
      </c>
      <c r="H6" s="47">
        <v>5442.4840435140031</v>
      </c>
      <c r="I6" s="47">
        <v>8891.5214413861268</v>
      </c>
      <c r="J6" s="47">
        <v>8256.3986280986192</v>
      </c>
      <c r="K6" s="47">
        <v>9337.8405507738771</v>
      </c>
      <c r="L6" s="47">
        <v>517.18218933499929</v>
      </c>
      <c r="M6" s="47">
        <v>17.22538353753005</v>
      </c>
      <c r="N6" s="47">
        <v>262.0820545463144</v>
      </c>
      <c r="O6" s="47">
        <v>40.39911172788895</v>
      </c>
      <c r="P6" s="47">
        <v>544.51917658984974</v>
      </c>
      <c r="Q6" s="48">
        <v>2229.9266686665419</v>
      </c>
    </row>
    <row r="7" spans="1:18" s="40" customFormat="1" ht="18.75" customHeight="1">
      <c r="A7" s="38" t="s">
        <v>10</v>
      </c>
      <c r="B7" s="50">
        <v>320.67711989999947</v>
      </c>
      <c r="C7" s="51">
        <v>6608.1273052530278</v>
      </c>
      <c r="D7" s="51">
        <v>5898.9710515205188</v>
      </c>
      <c r="E7" s="51">
        <v>1244.7748758027126</v>
      </c>
      <c r="F7" s="51">
        <v>124.99047022999996</v>
      </c>
      <c r="G7" s="51">
        <v>83.595780999999988</v>
      </c>
      <c r="H7" s="51">
        <v>12041.496723900887</v>
      </c>
      <c r="I7" s="51">
        <v>398.30206164646859</v>
      </c>
      <c r="J7" s="51">
        <v>327.30419669242173</v>
      </c>
      <c r="K7" s="51">
        <v>453.20255179521843</v>
      </c>
      <c r="L7" s="51">
        <v>2681.9268607631489</v>
      </c>
      <c r="M7" s="51">
        <v>202.60260851981599</v>
      </c>
      <c r="N7" s="51">
        <v>98.631826337214676</v>
      </c>
      <c r="O7" s="51">
        <v>342.13989426599261</v>
      </c>
      <c r="P7" s="51">
        <v>2524.7845447709215</v>
      </c>
      <c r="Q7" s="52">
        <v>70.595131641761739</v>
      </c>
      <c r="R7" s="44"/>
    </row>
    <row r="8" spans="1:18" s="3" customFormat="1" ht="18.75" customHeight="1">
      <c r="A8" s="28" t="s">
        <v>11</v>
      </c>
      <c r="B8" s="49">
        <v>105.55613299999999</v>
      </c>
      <c r="C8" s="47">
        <v>3873.0629600000002</v>
      </c>
      <c r="D8" s="47">
        <v>2116.5091519999996</v>
      </c>
      <c r="E8" s="47">
        <v>8603.5093623088069</v>
      </c>
      <c r="F8" s="47">
        <v>13.282655</v>
      </c>
      <c r="G8" s="47">
        <v>94.557017000000002</v>
      </c>
      <c r="H8" s="47">
        <v>1527.0075200000001</v>
      </c>
      <c r="I8" s="47">
        <v>326.26928999999927</v>
      </c>
      <c r="J8" s="47">
        <v>180.44547000000043</v>
      </c>
      <c r="K8" s="47">
        <v>540.21642999999926</v>
      </c>
      <c r="L8" s="47">
        <v>655.43731200000002</v>
      </c>
      <c r="M8" s="47">
        <v>78.652150000000006</v>
      </c>
      <c r="N8" s="47">
        <v>17.974118999999998</v>
      </c>
      <c r="O8" s="47">
        <v>149.36311699999999</v>
      </c>
      <c r="P8" s="47">
        <v>946.55096400000002</v>
      </c>
      <c r="Q8" s="48">
        <v>3.009509</v>
      </c>
    </row>
    <row r="9" spans="1:18" s="3" customFormat="1" ht="18.75" customHeight="1">
      <c r="A9" s="28" t="s">
        <v>12</v>
      </c>
      <c r="B9" s="49">
        <v>15788.982540000001</v>
      </c>
      <c r="C9" s="47"/>
      <c r="D9" s="47"/>
      <c r="E9" s="47">
        <v>3833.7836459999985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8"/>
    </row>
    <row r="10" spans="1:18" s="3" customFormat="1" ht="18.75" customHeight="1">
      <c r="A10" s="28" t="s">
        <v>13</v>
      </c>
      <c r="B10" s="49">
        <v>0</v>
      </c>
      <c r="C10" s="47">
        <v>0.13400000000000001</v>
      </c>
      <c r="D10" s="47">
        <v>0</v>
      </c>
      <c r="E10" s="47">
        <v>43285.52469035083</v>
      </c>
      <c r="F10" s="47">
        <v>0</v>
      </c>
      <c r="G10" s="47">
        <v>0.17499999999999999</v>
      </c>
      <c r="H10" s="47">
        <v>8.7747017199999977</v>
      </c>
      <c r="I10" s="47">
        <v>301.19997999999981</v>
      </c>
      <c r="J10" s="47">
        <v>269.56246999999922</v>
      </c>
      <c r="K10" s="47">
        <v>438.99742000000128</v>
      </c>
      <c r="L10" s="47">
        <v>2.2515672400000017</v>
      </c>
      <c r="M10" s="47">
        <v>0</v>
      </c>
      <c r="N10" s="47">
        <v>0.4805348430430002</v>
      </c>
      <c r="O10" s="47">
        <v>3.8940000000000002E-2</v>
      </c>
      <c r="P10" s="47">
        <v>0.10258219781200001</v>
      </c>
      <c r="Q10" s="48">
        <v>0</v>
      </c>
    </row>
    <row r="11" spans="1:18" s="3" customFormat="1" ht="18.75" customHeight="1">
      <c r="A11" s="28" t="s">
        <v>14</v>
      </c>
      <c r="B11" s="49">
        <v>389.94115034805043</v>
      </c>
      <c r="C11" s="47">
        <v>25666.117415977296</v>
      </c>
      <c r="D11" s="47">
        <v>8811.0795161873084</v>
      </c>
      <c r="E11" s="47">
        <v>5979.0934442311509</v>
      </c>
      <c r="F11" s="47">
        <v>297.57031232247016</v>
      </c>
      <c r="G11" s="47">
        <v>442.57658678182247</v>
      </c>
      <c r="H11" s="47">
        <v>28769.412602221342</v>
      </c>
      <c r="I11" s="47">
        <v>1969.7424799999358</v>
      </c>
      <c r="J11" s="47">
        <v>1354.5547699999413</v>
      </c>
      <c r="K11" s="47">
        <v>2704.8392400000562</v>
      </c>
      <c r="L11" s="47">
        <v>54.061270290241666</v>
      </c>
      <c r="M11" s="47">
        <v>35.3805577330034</v>
      </c>
      <c r="N11" s="47">
        <v>39.931184664419419</v>
      </c>
      <c r="O11" s="47">
        <v>208.82458298729293</v>
      </c>
      <c r="P11" s="47">
        <v>3187.4462381379321</v>
      </c>
      <c r="Q11" s="48">
        <v>80.015927804421437</v>
      </c>
    </row>
    <row r="12" spans="1:18" s="3" customFormat="1" ht="18.75" customHeight="1">
      <c r="A12" s="28" t="s">
        <v>15</v>
      </c>
      <c r="B12" s="49">
        <v>46.619551412917986</v>
      </c>
      <c r="C12" s="47">
        <v>8623.353544143185</v>
      </c>
      <c r="D12" s="47">
        <v>1100.5724358919404</v>
      </c>
      <c r="E12" s="47">
        <v>1415.6200860598519</v>
      </c>
      <c r="F12" s="47">
        <v>75.396326929242221</v>
      </c>
      <c r="G12" s="47">
        <v>1.850538569686869</v>
      </c>
      <c r="H12" s="47">
        <v>11449.255380781053</v>
      </c>
      <c r="I12" s="47">
        <v>653.65557979857249</v>
      </c>
      <c r="J12" s="47">
        <v>653.17536979857255</v>
      </c>
      <c r="K12" s="47">
        <v>654.07089979857244</v>
      </c>
      <c r="L12" s="47">
        <v>462.71363991807101</v>
      </c>
      <c r="M12" s="47">
        <v>3.0108133281280001</v>
      </c>
      <c r="N12" s="47">
        <v>2.4299771897179121</v>
      </c>
      <c r="O12" s="47">
        <v>247.39912675052082</v>
      </c>
      <c r="P12" s="47">
        <v>30.083451929705827</v>
      </c>
      <c r="Q12" s="48">
        <v>6.4584000000000001</v>
      </c>
    </row>
    <row r="13" spans="1:18" s="40" customFormat="1" ht="18.75" customHeight="1">
      <c r="A13" s="38" t="s">
        <v>16</v>
      </c>
      <c r="B13" s="50">
        <v>30286.760833999964</v>
      </c>
      <c r="C13" s="51">
        <v>2628.8550149999978</v>
      </c>
      <c r="D13" s="51">
        <v>381.82787358000002</v>
      </c>
      <c r="E13" s="51">
        <v>65.173607100000041</v>
      </c>
      <c r="F13" s="51">
        <v>194.20560300000008</v>
      </c>
      <c r="G13" s="51">
        <v>138.39695420000001</v>
      </c>
      <c r="H13" s="51">
        <v>430.58391499999902</v>
      </c>
      <c r="I13" s="51">
        <v>214.156463</v>
      </c>
      <c r="J13" s="51">
        <v>202.59346299999976</v>
      </c>
      <c r="K13" s="51">
        <v>221.43615</v>
      </c>
      <c r="L13" s="51">
        <v>14.502338999999976</v>
      </c>
      <c r="M13" s="51">
        <v>16.504749380000032</v>
      </c>
      <c r="N13" s="51">
        <v>4.2231797399999902</v>
      </c>
      <c r="O13" s="51">
        <v>5.6631221399999987</v>
      </c>
      <c r="P13" s="51">
        <v>34.231330740000026</v>
      </c>
      <c r="Q13" s="52">
        <v>115.46331400000007</v>
      </c>
      <c r="R13" s="39"/>
    </row>
    <row r="14" spans="1:18" s="3" customFormat="1" ht="18.75" customHeight="1">
      <c r="A14" s="28" t="s">
        <v>17</v>
      </c>
      <c r="B14" s="49">
        <v>84013.378870999804</v>
      </c>
      <c r="C14" s="47">
        <v>48.901190839999998</v>
      </c>
      <c r="D14" s="47"/>
      <c r="E14" s="47">
        <v>67.970589580001459</v>
      </c>
      <c r="F14" s="47">
        <v>3210.6805518490173</v>
      </c>
      <c r="G14" s="47">
        <v>47798.810452700644</v>
      </c>
      <c r="H14" s="47">
        <v>535.67669033999982</v>
      </c>
      <c r="I14" s="47">
        <v>619.26225000000022</v>
      </c>
      <c r="J14" s="47">
        <v>287.23576999999983</v>
      </c>
      <c r="K14" s="47">
        <v>1019.5488600000004</v>
      </c>
      <c r="L14" s="47">
        <v>0.93722179999999988</v>
      </c>
      <c r="M14" s="47">
        <v>0.17091619999999999</v>
      </c>
      <c r="N14" s="47">
        <v>0.300512</v>
      </c>
      <c r="O14" s="47">
        <v>8.4519000000000011E-2</v>
      </c>
      <c r="P14" s="47">
        <v>0.1352304</v>
      </c>
      <c r="Q14" s="48">
        <v>3.2672630579478001</v>
      </c>
    </row>
    <row r="15" spans="1:18" s="3" customFormat="1" ht="18.75" customHeight="1">
      <c r="A15" s="28" t="s">
        <v>18</v>
      </c>
      <c r="B15" s="49">
        <v>5727.6028555800012</v>
      </c>
      <c r="C15" s="47">
        <v>475.20482010000046</v>
      </c>
      <c r="D15" s="47">
        <v>-708.33613953111342</v>
      </c>
      <c r="E15" s="47">
        <v>42.559629800000096</v>
      </c>
      <c r="F15" s="47">
        <v>582.61028319200057</v>
      </c>
      <c r="G15" s="47">
        <v>24.0613375</v>
      </c>
      <c r="H15" s="47">
        <v>15.960000100000016</v>
      </c>
      <c r="I15" s="47">
        <v>313.89034000000009</v>
      </c>
      <c r="J15" s="47">
        <v>237.17992000000035</v>
      </c>
      <c r="K15" s="47">
        <v>335.43302000000085</v>
      </c>
      <c r="L15" s="47">
        <v>3.9590099000000052</v>
      </c>
      <c r="M15" s="47">
        <v>2.0737862672167866</v>
      </c>
      <c r="N15" s="47">
        <v>32.048116215423093</v>
      </c>
      <c r="O15" s="47">
        <v>40.188653052510574</v>
      </c>
      <c r="P15" s="47">
        <v>290.64502420961605</v>
      </c>
      <c r="Q15" s="53">
        <v>10.91227644265151</v>
      </c>
    </row>
    <row r="16" spans="1:18" s="3" customFormat="1" ht="18.75" customHeight="1">
      <c r="A16" s="29" t="s">
        <v>19</v>
      </c>
      <c r="B16" s="54">
        <f>SUM(B5:B15)</f>
        <v>141659.28257847528</v>
      </c>
      <c r="C16" s="55">
        <f t="shared" ref="C16:Q16" si="0">SUM(C5:C15)</f>
        <v>116033.51032630919</v>
      </c>
      <c r="D16" s="55">
        <f t="shared" si="0"/>
        <v>27938.413450148251</v>
      </c>
      <c r="E16" s="55">
        <f t="shared" si="0"/>
        <v>71396.952192258701</v>
      </c>
      <c r="F16" s="55">
        <f t="shared" si="0"/>
        <v>4953.4154937207322</v>
      </c>
      <c r="G16" s="55">
        <f t="shared" si="0"/>
        <v>49703.621948286156</v>
      </c>
      <c r="H16" s="55">
        <f t="shared" si="0"/>
        <v>62398.450397577282</v>
      </c>
      <c r="I16" s="55">
        <f t="shared" si="0"/>
        <v>13703.239505831103</v>
      </c>
      <c r="J16" s="55">
        <f t="shared" si="0"/>
        <v>11780.451067589553</v>
      </c>
      <c r="K16" s="55">
        <f t="shared" si="0"/>
        <v>15723.701792367725</v>
      </c>
      <c r="L16" s="55">
        <f t="shared" si="0"/>
        <v>5235.2181132464611</v>
      </c>
      <c r="M16" s="55">
        <f t="shared" si="0"/>
        <v>404.91617096569428</v>
      </c>
      <c r="N16" s="55">
        <f t="shared" si="0"/>
        <v>490.89233853613251</v>
      </c>
      <c r="O16" s="55">
        <f t="shared" si="0"/>
        <v>1117.0653679242059</v>
      </c>
      <c r="P16" s="55">
        <f t="shared" si="0"/>
        <v>7576.844199975837</v>
      </c>
      <c r="Q16" s="56">
        <f t="shared" si="0"/>
        <v>2527.1422766133246</v>
      </c>
    </row>
    <row r="17" spans="1:18" s="3" customFormat="1" ht="20.100000000000001" customHeight="1">
      <c r="A17" s="11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10"/>
    </row>
    <row r="18" spans="1:18" ht="15.9" customHeight="1">
      <c r="A18" s="12"/>
      <c r="G18" s="12"/>
      <c r="M18" s="13"/>
      <c r="N18" s="3"/>
      <c r="O18" s="3"/>
      <c r="P18" s="3"/>
      <c r="Q18" s="3"/>
      <c r="R18" s="3"/>
    </row>
    <row r="47" ht="15.75" customHeight="1"/>
    <row r="48" ht="15.75" customHeight="1"/>
    <row r="49" spans="1:17" ht="15.75" customHeight="1"/>
    <row r="50" spans="1:17" ht="27" customHeight="1">
      <c r="A50" s="58" t="s">
        <v>32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</row>
    <row r="51" spans="1:17" ht="6" customHeight="1"/>
    <row r="52" spans="1:17" ht="18.75" customHeight="1">
      <c r="A52" s="4"/>
      <c r="B52" s="32" t="s">
        <v>20</v>
      </c>
      <c r="C52" s="33" t="s">
        <v>2</v>
      </c>
      <c r="D52" s="33" t="s">
        <v>21</v>
      </c>
      <c r="E52" s="33" t="s">
        <v>1</v>
      </c>
      <c r="F52" s="33" t="s">
        <v>22</v>
      </c>
      <c r="G52" s="33" t="s">
        <v>23</v>
      </c>
      <c r="H52" s="33" t="s">
        <v>0</v>
      </c>
      <c r="I52" s="33" t="s">
        <v>4</v>
      </c>
      <c r="J52" s="33" t="s">
        <v>3</v>
      </c>
      <c r="K52" s="33" t="s">
        <v>5</v>
      </c>
      <c r="L52" s="33" t="s">
        <v>24</v>
      </c>
      <c r="M52" s="26" t="s">
        <v>25</v>
      </c>
      <c r="N52" s="26" t="s">
        <v>26</v>
      </c>
      <c r="O52" s="26" t="s">
        <v>27</v>
      </c>
      <c r="P52" s="26" t="s">
        <v>28</v>
      </c>
      <c r="Q52" s="6" t="s">
        <v>29</v>
      </c>
    </row>
    <row r="53" spans="1:17" ht="18.75" customHeight="1">
      <c r="A53" s="23" t="s">
        <v>8</v>
      </c>
      <c r="B53" s="41">
        <f t="shared" ref="B53:L53" si="1">IF(ISNUMBER(B5)=TRUE,B5/B$16,"")</f>
        <v>3.7925634749870871E-3</v>
      </c>
      <c r="C53" s="16">
        <f t="shared" si="1"/>
        <v>3.9621436489089756E-3</v>
      </c>
      <c r="D53" s="16">
        <f t="shared" si="1"/>
        <v>0.13586658973220464</v>
      </c>
      <c r="E53" s="16">
        <f t="shared" si="1"/>
        <v>1.3782901927663763E-3</v>
      </c>
      <c r="F53" s="16">
        <f t="shared" si="1"/>
        <v>9.2835325561309735E-3</v>
      </c>
      <c r="G53" s="16">
        <f t="shared" si="1"/>
        <v>1.7403158282911136E-4</v>
      </c>
      <c r="H53" s="16">
        <f t="shared" si="1"/>
        <v>3.4901488837045809E-2</v>
      </c>
      <c r="I53" s="16">
        <f t="shared" si="1"/>
        <v>1.1121180501526755E-3</v>
      </c>
      <c r="J53" s="16">
        <f t="shared" si="1"/>
        <v>1.0187224522342146E-3</v>
      </c>
      <c r="K53" s="16">
        <f t="shared" si="1"/>
        <v>1.1521886028641049E-3</v>
      </c>
      <c r="L53" s="16">
        <f t="shared" si="1"/>
        <v>0.16088091933913837</v>
      </c>
      <c r="M53" s="14">
        <f t="shared" ref="M53:Q63" si="2">IF(ISNUMBER(M5)=TRUE,M5/M$16,"")</f>
        <v>0.12174175677507444</v>
      </c>
      <c r="N53" s="14">
        <f t="shared" si="2"/>
        <v>6.6798422843151378E-2</v>
      </c>
      <c r="O53" s="14">
        <f t="shared" si="2"/>
        <v>7.4269871202048768E-2</v>
      </c>
      <c r="P53" s="14">
        <f t="shared" si="2"/>
        <v>2.4212794292455563E-3</v>
      </c>
      <c r="Q53" s="15">
        <f t="shared" si="2"/>
        <v>2.9653201837304454E-3</v>
      </c>
    </row>
    <row r="54" spans="1:17" ht="18.75" customHeight="1">
      <c r="A54" s="23" t="s">
        <v>9</v>
      </c>
      <c r="B54" s="42">
        <f t="shared" ref="B54:L54" si="3">IF(ISNUMBER(B6)=TRUE,B6/B$16,"")</f>
        <v>3.1360540738115616E-2</v>
      </c>
      <c r="C54" s="16">
        <f t="shared" si="3"/>
        <v>0.58302133968670311</v>
      </c>
      <c r="D54" s="16">
        <f t="shared" si="3"/>
        <v>0.23415404794451161</v>
      </c>
      <c r="E54" s="16">
        <f t="shared" si="3"/>
        <v>9.4689427691821954E-2</v>
      </c>
      <c r="F54" s="16">
        <f t="shared" si="3"/>
        <v>8.2507533986617615E-2</v>
      </c>
      <c r="G54" s="16">
        <f t="shared" si="3"/>
        <v>2.2351455225735478E-2</v>
      </c>
      <c r="H54" s="16">
        <f t="shared" si="3"/>
        <v>8.7221461572150133E-2</v>
      </c>
      <c r="I54" s="16">
        <f t="shared" si="3"/>
        <v>0.64886273334145117</v>
      </c>
      <c r="J54" s="16">
        <f t="shared" si="3"/>
        <v>0.70085589938178794</v>
      </c>
      <c r="K54" s="16">
        <f t="shared" si="3"/>
        <v>0.59387036679279048</v>
      </c>
      <c r="L54" s="16">
        <f t="shared" si="3"/>
        <v>9.8789043387971565E-2</v>
      </c>
      <c r="M54" s="16">
        <f t="shared" si="2"/>
        <v>4.2540616484762317E-2</v>
      </c>
      <c r="N54" s="16">
        <f t="shared" si="2"/>
        <v>0.53388907092715532</v>
      </c>
      <c r="O54" s="16">
        <f t="shared" si="2"/>
        <v>3.616539630349553E-2</v>
      </c>
      <c r="P54" s="16">
        <f t="shared" si="2"/>
        <v>7.186622322148134E-2</v>
      </c>
      <c r="Q54" s="17">
        <f t="shared" si="2"/>
        <v>0.88239063122908634</v>
      </c>
    </row>
    <row r="55" spans="1:17" ht="18.75" customHeight="1">
      <c r="A55" s="23" t="s">
        <v>10</v>
      </c>
      <c r="B55" s="42">
        <f t="shared" ref="B55:L55" si="4">IF(ISNUMBER(B7)=TRUE,B7/B$16,"")</f>
        <v>2.2637211911782293E-3</v>
      </c>
      <c r="C55" s="16">
        <f t="shared" si="4"/>
        <v>5.6950162816497292E-2</v>
      </c>
      <c r="D55" s="16">
        <f t="shared" si="4"/>
        <v>0.21114194841615877</v>
      </c>
      <c r="E55" s="16">
        <f t="shared" si="4"/>
        <v>1.743456600851484E-2</v>
      </c>
      <c r="F55" s="16">
        <f t="shared" si="4"/>
        <v>2.5233189177941141E-2</v>
      </c>
      <c r="G55" s="16">
        <f t="shared" si="4"/>
        <v>1.6818850965625146E-3</v>
      </c>
      <c r="H55" s="16">
        <f t="shared" si="4"/>
        <v>0.19297749619064927</v>
      </c>
      <c r="I55" s="16">
        <f t="shared" si="4"/>
        <v>2.9066270167501646E-2</v>
      </c>
      <c r="J55" s="16">
        <f t="shared" si="4"/>
        <v>2.7783672697635747E-2</v>
      </c>
      <c r="K55" s="16">
        <f t="shared" si="4"/>
        <v>2.8822891567124649E-2</v>
      </c>
      <c r="L55" s="16">
        <f t="shared" si="4"/>
        <v>0.51228560162129211</v>
      </c>
      <c r="M55" s="16">
        <f t="shared" si="2"/>
        <v>0.5003569208822265</v>
      </c>
      <c r="N55" s="16">
        <f t="shared" si="2"/>
        <v>0.20092353983633177</v>
      </c>
      <c r="O55" s="16">
        <f t="shared" si="2"/>
        <v>0.30628457751024574</v>
      </c>
      <c r="P55" s="16">
        <f t="shared" si="2"/>
        <v>0.33322376416014643</v>
      </c>
      <c r="Q55" s="17">
        <f t="shared" si="2"/>
        <v>2.7934767383325853E-2</v>
      </c>
    </row>
    <row r="56" spans="1:17" ht="18.75" customHeight="1">
      <c r="A56" s="23" t="s">
        <v>11</v>
      </c>
      <c r="B56" s="42">
        <f t="shared" ref="B56:L56" si="5">IF(ISNUMBER(B8)=TRUE,B8/B$16,"")</f>
        <v>7.4514095425779706E-4</v>
      </c>
      <c r="C56" s="16">
        <f t="shared" si="5"/>
        <v>3.3378831245458151E-2</v>
      </c>
      <c r="D56" s="16">
        <f t="shared" si="5"/>
        <v>7.5756239908775808E-2</v>
      </c>
      <c r="E56" s="16">
        <f t="shared" si="5"/>
        <v>0.12050247381906665</v>
      </c>
      <c r="F56" s="16">
        <f t="shared" si="5"/>
        <v>2.6815144049268523E-3</v>
      </c>
      <c r="G56" s="16">
        <f t="shared" si="5"/>
        <v>1.9024170330762071E-3</v>
      </c>
      <c r="H56" s="16">
        <f t="shared" si="5"/>
        <v>2.4471882078329441E-2</v>
      </c>
      <c r="I56" s="16">
        <f t="shared" si="5"/>
        <v>2.3809646606640915E-2</v>
      </c>
      <c r="J56" s="16">
        <f t="shared" si="5"/>
        <v>1.5317365096184057E-2</v>
      </c>
      <c r="K56" s="16">
        <f t="shared" si="5"/>
        <v>3.4356822403120109E-2</v>
      </c>
      <c r="L56" s="16">
        <f t="shared" si="5"/>
        <v>0.1251977086382654</v>
      </c>
      <c r="M56" s="16">
        <f t="shared" si="2"/>
        <v>0.19424304495525729</v>
      </c>
      <c r="N56" s="16">
        <f t="shared" si="2"/>
        <v>3.6615195612137261E-2</v>
      </c>
      <c r="O56" s="16">
        <f t="shared" si="2"/>
        <v>0.13371027451827192</v>
      </c>
      <c r="P56" s="16">
        <f t="shared" si="2"/>
        <v>0.12492680844658501</v>
      </c>
      <c r="Q56" s="17">
        <f t="shared" si="2"/>
        <v>1.1908743832314439E-3</v>
      </c>
    </row>
    <row r="57" spans="1:17" ht="18.75" customHeight="1">
      <c r="A57" s="23" t="s">
        <v>12</v>
      </c>
      <c r="B57" s="42">
        <f t="shared" ref="B57:L57" si="6">IF(ISNUMBER(B9)=TRUE,B9/B$16,"")</f>
        <v>0.11145745095280535</v>
      </c>
      <c r="C57" s="16" t="str">
        <f t="shared" si="6"/>
        <v/>
      </c>
      <c r="D57" s="16" t="str">
        <f t="shared" si="6"/>
        <v/>
      </c>
      <c r="E57" s="16">
        <f t="shared" si="6"/>
        <v>5.3696740943175454E-2</v>
      </c>
      <c r="F57" s="16" t="str">
        <f t="shared" si="6"/>
        <v/>
      </c>
      <c r="G57" s="16" t="str">
        <f t="shared" si="6"/>
        <v/>
      </c>
      <c r="H57" s="16" t="str">
        <f t="shared" si="6"/>
        <v/>
      </c>
      <c r="I57" s="16" t="str">
        <f t="shared" si="6"/>
        <v/>
      </c>
      <c r="J57" s="16" t="str">
        <f t="shared" si="6"/>
        <v/>
      </c>
      <c r="K57" s="16" t="str">
        <f t="shared" si="6"/>
        <v/>
      </c>
      <c r="L57" s="16" t="str">
        <f t="shared" si="6"/>
        <v/>
      </c>
      <c r="M57" s="16" t="str">
        <f t="shared" si="2"/>
        <v/>
      </c>
      <c r="N57" s="16" t="str">
        <f t="shared" si="2"/>
        <v/>
      </c>
      <c r="O57" s="16" t="str">
        <f t="shared" si="2"/>
        <v/>
      </c>
      <c r="P57" s="16" t="str">
        <f t="shared" si="2"/>
        <v/>
      </c>
      <c r="Q57" s="17" t="str">
        <f t="shared" si="2"/>
        <v/>
      </c>
    </row>
    <row r="58" spans="1:17" ht="18.75" customHeight="1">
      <c r="A58" s="23" t="s">
        <v>13</v>
      </c>
      <c r="B58" s="42">
        <f t="shared" ref="B58:L58" si="7">IF(ISNUMBER(B10)=TRUE,B10/B$16,"")</f>
        <v>0</v>
      </c>
      <c r="C58" s="16">
        <f t="shared" si="7"/>
        <v>1.154838801507991E-6</v>
      </c>
      <c r="D58" s="16">
        <f t="shared" si="7"/>
        <v>0</v>
      </c>
      <c r="E58" s="16">
        <f t="shared" si="7"/>
        <v>0.60626572089227238</v>
      </c>
      <c r="F58" s="16">
        <f t="shared" si="7"/>
        <v>0</v>
      </c>
      <c r="G58" s="16">
        <f t="shared" si="7"/>
        <v>3.5208701728432936E-6</v>
      </c>
      <c r="H58" s="16">
        <f t="shared" si="7"/>
        <v>1.4062371203277011E-4</v>
      </c>
      <c r="I58" s="16">
        <f t="shared" si="7"/>
        <v>2.1980202555157195E-2</v>
      </c>
      <c r="J58" s="16">
        <f t="shared" si="7"/>
        <v>2.2882185788422067E-2</v>
      </c>
      <c r="K58" s="16">
        <f t="shared" si="7"/>
        <v>2.791946996941206E-2</v>
      </c>
      <c r="L58" s="16">
        <f t="shared" si="7"/>
        <v>4.3008088513121393E-4</v>
      </c>
      <c r="M58" s="16">
        <f t="shared" si="2"/>
        <v>0</v>
      </c>
      <c r="N58" s="16">
        <f t="shared" si="2"/>
        <v>9.7890067805087586E-4</v>
      </c>
      <c r="O58" s="16">
        <f t="shared" si="2"/>
        <v>3.4859195458149882E-5</v>
      </c>
      <c r="P58" s="16">
        <f t="shared" si="2"/>
        <v>1.353890816605773E-5</v>
      </c>
      <c r="Q58" s="17">
        <f t="shared" si="2"/>
        <v>0</v>
      </c>
    </row>
    <row r="59" spans="1:17" ht="18.75" customHeight="1">
      <c r="A59" s="23" t="s">
        <v>14</v>
      </c>
      <c r="B59" s="42">
        <f t="shared" ref="B59:L59" si="8">IF(ISNUMBER(B11)=TRUE,B11/B$16,"")</f>
        <v>2.7526692444742118E-3</v>
      </c>
      <c r="C59" s="16">
        <f t="shared" si="8"/>
        <v>0.22119573340321341</v>
      </c>
      <c r="D59" s="16">
        <f t="shared" si="8"/>
        <v>0.31537508498502637</v>
      </c>
      <c r="E59" s="16">
        <f t="shared" si="8"/>
        <v>8.3744379285695073E-2</v>
      </c>
      <c r="F59" s="16">
        <f t="shared" si="8"/>
        <v>6.0073763789790985E-2</v>
      </c>
      <c r="G59" s="16">
        <f t="shared" si="8"/>
        <v>8.9043125919937727E-3</v>
      </c>
      <c r="H59" s="16">
        <f t="shared" si="8"/>
        <v>0.46105972854957883</v>
      </c>
      <c r="I59" s="16">
        <f t="shared" si="8"/>
        <v>0.14374283388696202</v>
      </c>
      <c r="J59" s="16">
        <f t="shared" si="8"/>
        <v>0.1149832686565458</v>
      </c>
      <c r="K59" s="16">
        <f t="shared" si="8"/>
        <v>0.17202305638440582</v>
      </c>
      <c r="L59" s="16">
        <f t="shared" si="8"/>
        <v>1.0326459971830517E-2</v>
      </c>
      <c r="M59" s="16">
        <f t="shared" si="2"/>
        <v>8.7377487662751177E-2</v>
      </c>
      <c r="N59" s="16">
        <f t="shared" si="2"/>
        <v>8.1344077977457074E-2</v>
      </c>
      <c r="O59" s="16">
        <f t="shared" si="2"/>
        <v>0.1869403429589287</v>
      </c>
      <c r="P59" s="16">
        <f t="shared" si="2"/>
        <v>0.42068256308452234</v>
      </c>
      <c r="Q59" s="17">
        <f t="shared" si="2"/>
        <v>3.1662612962042022E-2</v>
      </c>
    </row>
    <row r="60" spans="1:17" ht="18.75" customHeight="1">
      <c r="A60" s="23" t="s">
        <v>15</v>
      </c>
      <c r="B60" s="42">
        <f t="shared" ref="B60:L60" si="9">IF(ISNUMBER(B12)=TRUE,B12/B$16,"")</f>
        <v>3.2909633992457966E-4</v>
      </c>
      <c r="C60" s="16">
        <f t="shared" si="9"/>
        <v>7.4317785611179119E-2</v>
      </c>
      <c r="D60" s="16">
        <f t="shared" si="9"/>
        <v>3.9392803669962881E-2</v>
      </c>
      <c r="E60" s="16">
        <f t="shared" si="9"/>
        <v>1.9827458212051553E-2</v>
      </c>
      <c r="F60" s="16">
        <f t="shared" si="9"/>
        <v>1.5221078672850975E-2</v>
      </c>
      <c r="G60" s="16">
        <f t="shared" si="9"/>
        <v>3.7231463164037644E-5</v>
      </c>
      <c r="H60" s="16">
        <f t="shared" si="9"/>
        <v>0.18348621332470763</v>
      </c>
      <c r="I60" s="16">
        <f t="shared" si="9"/>
        <v>4.7700806770575976E-2</v>
      </c>
      <c r="J60" s="16">
        <f t="shared" si="9"/>
        <v>5.5445701191832335E-2</v>
      </c>
      <c r="K60" s="16">
        <f t="shared" si="9"/>
        <v>4.1597768034246113E-2</v>
      </c>
      <c r="L60" s="16">
        <f t="shared" si="9"/>
        <v>8.8384787397355113E-2</v>
      </c>
      <c r="M60" s="16">
        <f t="shared" si="2"/>
        <v>7.435646052237033E-3</v>
      </c>
      <c r="N60" s="16">
        <f t="shared" si="2"/>
        <v>4.9501224585501487E-3</v>
      </c>
      <c r="O60" s="16">
        <f t="shared" si="2"/>
        <v>0.22147238098541347</v>
      </c>
      <c r="P60" s="16">
        <f t="shared" si="2"/>
        <v>3.97044615617169E-3</v>
      </c>
      <c r="Q60" s="17">
        <f t="shared" si="2"/>
        <v>2.5556139279403907E-3</v>
      </c>
    </row>
    <row r="61" spans="1:17" ht="18.75" customHeight="1">
      <c r="A61" s="23" t="s">
        <v>16</v>
      </c>
      <c r="B61" s="42">
        <f t="shared" ref="B61:L61" si="10">IF(ISNUMBER(B13)=TRUE,B13/B$16,"")</f>
        <v>0.21380004389914897</v>
      </c>
      <c r="C61" s="16">
        <f t="shared" si="10"/>
        <v>2.2655998319857231E-2</v>
      </c>
      <c r="D61" s="16">
        <f t="shared" si="10"/>
        <v>1.3666770099931136E-2</v>
      </c>
      <c r="E61" s="16">
        <f t="shared" si="10"/>
        <v>9.1283458325363317E-4</v>
      </c>
      <c r="F61" s="16">
        <f t="shared" si="10"/>
        <v>3.9206402783329521E-2</v>
      </c>
      <c r="G61" s="16">
        <f t="shared" si="10"/>
        <v>2.7844440460293683E-3</v>
      </c>
      <c r="H61" s="16">
        <f t="shared" si="10"/>
        <v>6.9005546172460257E-3</v>
      </c>
      <c r="I61" s="16">
        <f t="shared" si="10"/>
        <v>1.5628163173304427E-2</v>
      </c>
      <c r="J61" s="16">
        <f t="shared" si="10"/>
        <v>1.7197428335946837E-2</v>
      </c>
      <c r="K61" s="16">
        <f t="shared" si="10"/>
        <v>1.408295278834943E-2</v>
      </c>
      <c r="L61" s="16">
        <f t="shared" si="10"/>
        <v>2.7701499128193518E-3</v>
      </c>
      <c r="M61" s="16">
        <f t="shared" si="2"/>
        <v>4.0760904511759705E-2</v>
      </c>
      <c r="N61" s="16">
        <f t="shared" si="2"/>
        <v>8.6030671258666216E-3</v>
      </c>
      <c r="O61" s="16">
        <f t="shared" si="2"/>
        <v>5.0696425675818176E-3</v>
      </c>
      <c r="P61" s="16">
        <f t="shared" si="2"/>
        <v>4.5178876371919051E-3</v>
      </c>
      <c r="Q61" s="17">
        <f t="shared" si="2"/>
        <v>4.5689281157028812E-2</v>
      </c>
    </row>
    <row r="62" spans="1:17" ht="18.75" customHeight="1">
      <c r="A62" s="23" t="s">
        <v>17</v>
      </c>
      <c r="B62" s="42">
        <f t="shared" ref="B62:L62" si="11">IF(ISNUMBER(B14)=TRUE,B14/B$16,"")</f>
        <v>0.59306652795208636</v>
      </c>
      <c r="C62" s="16">
        <f t="shared" si="11"/>
        <v>4.2144024344760558E-4</v>
      </c>
      <c r="D62" s="16" t="str">
        <f t="shared" si="11"/>
        <v/>
      </c>
      <c r="E62" s="16">
        <f t="shared" si="11"/>
        <v>9.520096795864523E-4</v>
      </c>
      <c r="F62" s="16">
        <f t="shared" si="11"/>
        <v>0.64817509371444459</v>
      </c>
      <c r="G62" s="16">
        <f t="shared" si="11"/>
        <v>0.96167660583030823</v>
      </c>
      <c r="H62" s="16">
        <f t="shared" si="11"/>
        <v>8.5847755341180443E-3</v>
      </c>
      <c r="I62" s="16">
        <f t="shared" si="11"/>
        <v>4.5190938225701097E-2</v>
      </c>
      <c r="J62" s="16">
        <f t="shared" si="11"/>
        <v>2.4382408479268217E-2</v>
      </c>
      <c r="K62" s="16">
        <f t="shared" si="11"/>
        <v>6.4841528633854451E-2</v>
      </c>
      <c r="L62" s="16">
        <f t="shared" si="11"/>
        <v>1.7902249337588922E-4</v>
      </c>
      <c r="M62" s="16">
        <f t="shared" si="2"/>
        <v>4.2210267767863618E-4</v>
      </c>
      <c r="N62" s="16">
        <f t="shared" si="2"/>
        <v>6.121749646697339E-4</v>
      </c>
      <c r="O62" s="16">
        <f t="shared" si="2"/>
        <v>7.5661642037169231E-5</v>
      </c>
      <c r="P62" s="16">
        <f t="shared" si="2"/>
        <v>1.7847852803998697E-5</v>
      </c>
      <c r="Q62" s="17">
        <f t="shared" si="2"/>
        <v>1.2928686636220286E-3</v>
      </c>
    </row>
    <row r="63" spans="1:17" ht="18.75" customHeight="1">
      <c r="A63" s="23" t="s">
        <v>18</v>
      </c>
      <c r="B63" s="43">
        <f t="shared" ref="B63:L64" si="12">IF(ISNUMBER(B15)=TRUE,B15/B$16,"")</f>
        <v>4.0432245253021588E-2</v>
      </c>
      <c r="C63" s="16">
        <f t="shared" si="12"/>
        <v>4.095410185933619E-3</v>
      </c>
      <c r="D63" s="16">
        <f t="shared" si="12"/>
        <v>-2.5353484756571055E-2</v>
      </c>
      <c r="E63" s="16">
        <f t="shared" si="12"/>
        <v>5.960986917956237E-4</v>
      </c>
      <c r="F63" s="16">
        <f t="shared" si="12"/>
        <v>0.11761789091396731</v>
      </c>
      <c r="G63" s="16">
        <f t="shared" si="12"/>
        <v>4.8409626012837614E-4</v>
      </c>
      <c r="H63" s="16">
        <f t="shared" si="12"/>
        <v>2.5577558414206531E-4</v>
      </c>
      <c r="I63" s="16">
        <f t="shared" si="12"/>
        <v>2.2906287222552824E-2</v>
      </c>
      <c r="J63" s="16">
        <f t="shared" si="12"/>
        <v>2.0133347920142985E-2</v>
      </c>
      <c r="K63" s="16">
        <f t="shared" si="12"/>
        <v>2.1332954823832885E-2</v>
      </c>
      <c r="L63" s="16">
        <f t="shared" si="12"/>
        <v>7.5622635282046461E-4</v>
      </c>
      <c r="M63" s="16">
        <f t="shared" si="2"/>
        <v>5.1215199982528829E-3</v>
      </c>
      <c r="N63" s="18">
        <f t="shared" si="2"/>
        <v>6.5285427576629751E-2</v>
      </c>
      <c r="O63" s="18">
        <f t="shared" si="2"/>
        <v>3.5976993116518689E-2</v>
      </c>
      <c r="P63" s="18">
        <f t="shared" si="2"/>
        <v>3.8359641103685747E-2</v>
      </c>
      <c r="Q63" s="19">
        <f t="shared" si="2"/>
        <v>4.3180301099925711E-3</v>
      </c>
    </row>
    <row r="64" spans="1:17" ht="18.75" customHeight="1">
      <c r="A64" s="9" t="s">
        <v>19</v>
      </c>
      <c r="B64" s="30">
        <f t="shared" si="12"/>
        <v>1</v>
      </c>
      <c r="C64" s="31">
        <f t="shared" si="12"/>
        <v>1</v>
      </c>
      <c r="D64" s="31">
        <f t="shared" si="12"/>
        <v>1</v>
      </c>
      <c r="E64" s="31">
        <f t="shared" si="12"/>
        <v>1</v>
      </c>
      <c r="F64" s="31">
        <f t="shared" si="12"/>
        <v>1</v>
      </c>
      <c r="G64" s="31">
        <f t="shared" si="12"/>
        <v>1</v>
      </c>
      <c r="H64" s="31">
        <f t="shared" si="12"/>
        <v>1</v>
      </c>
      <c r="I64" s="31">
        <f t="shared" si="12"/>
        <v>1</v>
      </c>
      <c r="J64" s="31">
        <f t="shared" si="12"/>
        <v>1</v>
      </c>
      <c r="K64" s="31">
        <f t="shared" si="12"/>
        <v>1</v>
      </c>
      <c r="L64" s="31">
        <f t="shared" si="12"/>
        <v>1</v>
      </c>
      <c r="M64" s="31">
        <f>IF(ISNUMBER(M16)=TRUE,M16/M$16,"")</f>
        <v>1</v>
      </c>
      <c r="N64" s="20">
        <f>IF(ISNUMBER(N16)=TRUE,N16/N$16,"")</f>
        <v>1</v>
      </c>
      <c r="O64" s="20">
        <f>IF(ISNUMBER(O16)=TRUE,O16/O$16,"")</f>
        <v>1</v>
      </c>
      <c r="P64" s="20">
        <f>IF(ISNUMBER(P16)=TRUE,P16/P$16,"")</f>
        <v>1</v>
      </c>
      <c r="Q64" s="27">
        <f>IF(ISNUMBER(Q16)=TRUE,Q16/Q$16,"")</f>
        <v>1</v>
      </c>
    </row>
    <row r="69" spans="2:2">
      <c r="B69" s="21"/>
    </row>
  </sheetData>
  <mergeCells count="2">
    <mergeCell ref="A1:Q1"/>
    <mergeCell ref="A50:Q50"/>
  </mergeCells>
  <phoneticPr fontId="2" type="noConversion"/>
  <printOptions horizontalCentered="1"/>
  <pageMargins left="0.19685039370078741" right="0.19685039370078741" top="0.35433070866141736" bottom="0.51181102362204722" header="0.27559055118110237" footer="0.47244094488188981"/>
  <pageSetup paperSize="9" scale="64" orientation="portrait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mac_inq</vt:lpstr>
      <vt:lpstr>mac_inq!Area_stampa</vt:lpstr>
    </vt:vector>
  </TitlesOfParts>
  <Company>ARPAV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lsusanetti</dc:creator>
  <cp:lastModifiedBy>spillon</cp:lastModifiedBy>
  <cp:lastPrinted>2014-12-30T10:26:52Z</cp:lastPrinted>
  <dcterms:created xsi:type="dcterms:W3CDTF">2011-06-22T16:11:38Z</dcterms:created>
  <dcterms:modified xsi:type="dcterms:W3CDTF">2022-12-21T15:04:28Z</dcterms:modified>
</cp:coreProperties>
</file>