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" windowWidth="19032" windowHeight="7716"/>
  </bookViews>
  <sheets>
    <sheet name="mac_inq" sheetId="1" r:id="rId1"/>
  </sheets>
  <definedNames>
    <definedName name="_xlnm.Print_Area" localSheetId="0">mac_inq!$A$1:$L$64</definedName>
  </definedNames>
  <calcPr calcId="125725"/>
</workbook>
</file>

<file path=xl/calcChain.xml><?xml version="1.0" encoding="utf-8"?>
<calcChain xmlns="http://schemas.openxmlformats.org/spreadsheetml/2006/main">
  <c r="Q16" i="1"/>
  <c r="P16"/>
  <c r="P54" s="1"/>
  <c r="O16"/>
  <c r="N16"/>
  <c r="N64" s="1"/>
  <c r="M16"/>
  <c r="L16"/>
  <c r="K16"/>
  <c r="K58" s="1"/>
  <c r="J16"/>
  <c r="I16"/>
  <c r="H16"/>
  <c r="H55" s="1"/>
  <c r="G16"/>
  <c r="G58" s="1"/>
  <c r="F16"/>
  <c r="E16"/>
  <c r="D16"/>
  <c r="D61" s="1"/>
  <c r="C16"/>
  <c r="C57" s="1"/>
  <c r="B16"/>
  <c r="B62" s="1"/>
  <c r="D56"/>
  <c r="G56"/>
  <c r="H56"/>
  <c r="D57"/>
  <c r="F57"/>
  <c r="G57"/>
  <c r="H57"/>
  <c r="I57"/>
  <c r="J57"/>
  <c r="K57"/>
  <c r="L57"/>
  <c r="F58"/>
  <c r="H58"/>
  <c r="G59"/>
  <c r="G60"/>
  <c r="H61"/>
  <c r="D62"/>
  <c r="G62"/>
  <c r="G63"/>
  <c r="G53"/>
  <c r="L55"/>
  <c r="J56"/>
  <c r="I60"/>
  <c r="H60"/>
  <c r="F56"/>
  <c r="E57"/>
  <c r="D60"/>
  <c r="M64"/>
  <c r="O64"/>
  <c r="Q64"/>
  <c r="M53"/>
  <c r="N53"/>
  <c r="O53"/>
  <c r="P53"/>
  <c r="Q53"/>
  <c r="M54"/>
  <c r="O54"/>
  <c r="Q54"/>
  <c r="M55"/>
  <c r="N55"/>
  <c r="O55"/>
  <c r="P55"/>
  <c r="Q55"/>
  <c r="M56"/>
  <c r="O56"/>
  <c r="P56"/>
  <c r="Q56"/>
  <c r="M57"/>
  <c r="N57"/>
  <c r="O57"/>
  <c r="P57"/>
  <c r="Q57"/>
  <c r="M58"/>
  <c r="N58"/>
  <c r="O58"/>
  <c r="P58"/>
  <c r="Q58"/>
  <c r="M59"/>
  <c r="N59"/>
  <c r="O59"/>
  <c r="P59"/>
  <c r="Q59"/>
  <c r="M60"/>
  <c r="N60"/>
  <c r="O60"/>
  <c r="P60"/>
  <c r="Q60"/>
  <c r="M61"/>
  <c r="N61"/>
  <c r="O61"/>
  <c r="P61"/>
  <c r="Q61"/>
  <c r="M62"/>
  <c r="N62"/>
  <c r="O62"/>
  <c r="P62"/>
  <c r="Q62"/>
  <c r="M63"/>
  <c r="N63"/>
  <c r="O63"/>
  <c r="P63"/>
  <c r="Q63"/>
  <c r="D63"/>
  <c r="D55"/>
  <c r="D54"/>
  <c r="C61" l="1"/>
  <c r="G64"/>
  <c r="K64"/>
  <c r="K63"/>
  <c r="K59"/>
  <c r="K56"/>
  <c r="H54"/>
  <c r="K53"/>
  <c r="K62"/>
  <c r="K60"/>
  <c r="N54"/>
  <c r="P64"/>
  <c r="D58"/>
  <c r="H64"/>
  <c r="N56"/>
  <c r="H59"/>
  <c r="B58"/>
  <c r="B57"/>
  <c r="J53"/>
  <c r="F53"/>
  <c r="J63"/>
  <c r="F63"/>
  <c r="J62"/>
  <c r="F62"/>
  <c r="J60"/>
  <c r="F60"/>
  <c r="C58"/>
  <c r="C56"/>
  <c r="C55"/>
  <c r="C54"/>
  <c r="C64"/>
  <c r="C62"/>
  <c r="I61"/>
  <c r="E61"/>
  <c r="B60"/>
  <c r="C59"/>
  <c r="I55"/>
  <c r="E55"/>
  <c r="I54"/>
  <c r="E54"/>
  <c r="I64"/>
  <c r="E64"/>
  <c r="H53"/>
  <c r="C53"/>
  <c r="H63"/>
  <c r="C63"/>
  <c r="H62"/>
  <c r="J61"/>
  <c r="F61"/>
  <c r="B61"/>
  <c r="C60"/>
  <c r="I59"/>
  <c r="E59"/>
  <c r="I58"/>
  <c r="E58"/>
  <c r="I56"/>
  <c r="E56"/>
  <c r="J55"/>
  <c r="F55"/>
  <c r="J54"/>
  <c r="F54"/>
  <c r="J64"/>
  <c r="F64"/>
  <c r="D59"/>
  <c r="D64"/>
  <c r="I53"/>
  <c r="E53"/>
  <c r="I63"/>
  <c r="E63"/>
  <c r="I62"/>
  <c r="E62"/>
  <c r="K61"/>
  <c r="G61"/>
  <c r="E60"/>
  <c r="J59"/>
  <c r="F59"/>
  <c r="J58"/>
  <c r="K55"/>
  <c r="G55"/>
  <c r="K54"/>
  <c r="G54"/>
  <c r="L61"/>
  <c r="L62"/>
  <c r="L59"/>
  <c r="L63"/>
  <c r="L53"/>
  <c r="L60"/>
  <c r="L56"/>
  <c r="L64"/>
  <c r="L58"/>
  <c r="L54"/>
  <c r="D53"/>
  <c r="B53"/>
  <c r="B63"/>
  <c r="B56"/>
  <c r="B54"/>
  <c r="B59"/>
  <c r="B55"/>
  <c r="B64"/>
</calcChain>
</file>

<file path=xl/sharedStrings.xml><?xml version="1.0" encoding="utf-8"?>
<sst xmlns="http://schemas.openxmlformats.org/spreadsheetml/2006/main" count="82" uniqueCount="37">
  <si>
    <t>NOx</t>
  </si>
  <si>
    <t>CO</t>
  </si>
  <si>
    <t>PM2.5</t>
  </si>
  <si>
    <t>PM10</t>
  </si>
  <si>
    <t>PTS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</si>
  <si>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</si>
  <si>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</si>
  <si>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</si>
  <si>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</si>
  <si>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</si>
  <si>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</si>
  <si>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</si>
  <si>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</si>
  <si>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</si>
  <si>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</si>
  <si>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</si>
  <si>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</si>
  <si>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</si>
  <si>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</si>
  <si>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CH4</t>
  </si>
  <si>
    <t>CO2</t>
  </si>
  <si>
    <t>N2O</t>
  </si>
  <si>
    <t>NH3</t>
  </si>
  <si>
    <t>SO2</t>
  </si>
  <si>
    <t>As</t>
  </si>
  <si>
    <t>Cd</t>
  </si>
  <si>
    <t>Ni</t>
  </si>
  <si>
    <t>Pb</t>
  </si>
  <si>
    <t>BaP</t>
  </si>
  <si>
    <t>kg/anno</t>
  </si>
  <si>
    <t xml:space="preserve">ARPA Veneto - Regione Veneto. Emissioni in atmosfera in Veneto nel 2021 ripartite per macrosettore </t>
  </si>
  <si>
    <t>Distribuzione percentuale delle emissioni in atmosfera in Veneto nel 2021</t>
  </si>
  <si>
    <t>GHG</t>
  </si>
  <si>
    <t>Macroinquinanti</t>
  </si>
  <si>
    <t>Microinquinanti</t>
  </si>
  <si>
    <t>COVNM</t>
  </si>
  <si>
    <t>Macrosettore</t>
  </si>
</sst>
</file>

<file path=xl/styles.xml><?xml version="1.0" encoding="utf-8"?>
<styleSheet xmlns="http://schemas.openxmlformats.org/spreadsheetml/2006/main">
  <numFmts count="10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0\ %"/>
    <numFmt numFmtId="169" formatCode="_-* #,##0_-;\-* #,##0_-;_-* &quot;-&quot;??_-;_-@_-"/>
    <numFmt numFmtId="170" formatCode="#,##0.00000000"/>
    <numFmt numFmtId="171" formatCode="#,##0.00000000000"/>
    <numFmt numFmtId="172" formatCode="_-* #,##0\ _€_-;\-* #,##0\ _€_-;_-* &quot;-&quot;??\ _€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name val="MS Sans Serif"/>
    </font>
    <font>
      <sz val="10"/>
      <name val="MS Sans Serif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0" fontId="1" fillId="0" borderId="0"/>
    <xf numFmtId="165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4"/>
    <xf numFmtId="0" fontId="3" fillId="0" borderId="0" xfId="4" applyAlignment="1">
      <alignment vertical="center"/>
    </xf>
    <xf numFmtId="164" fontId="7" fillId="0" borderId="1" xfId="4" applyNumberFormat="1" applyFont="1" applyBorder="1" applyAlignment="1">
      <alignment vertical="center"/>
    </xf>
    <xf numFmtId="3" fontId="7" fillId="0" borderId="0" xfId="4" applyNumberFormat="1" applyFont="1" applyBorder="1" applyAlignment="1">
      <alignment horizontal="center" vertical="center"/>
    </xf>
    <xf numFmtId="164" fontId="7" fillId="0" borderId="0" xfId="4" applyNumberFormat="1" applyFont="1" applyBorder="1" applyAlignment="1">
      <alignment vertical="center"/>
    </xf>
    <xf numFmtId="0" fontId="3" fillId="0" borderId="0" xfId="4" applyFont="1"/>
    <xf numFmtId="0" fontId="8" fillId="0" borderId="0" xfId="0" applyFont="1"/>
    <xf numFmtId="168" fontId="7" fillId="0" borderId="6" xfId="4" applyNumberFormat="1" applyFont="1" applyBorder="1" applyAlignment="1">
      <alignment horizontal="center" vertical="center"/>
    </xf>
    <xf numFmtId="168" fontId="3" fillId="0" borderId="0" xfId="4" applyNumberFormat="1"/>
    <xf numFmtId="164" fontId="10" fillId="0" borderId="8" xfId="3" applyFont="1" applyBorder="1" applyAlignment="1">
      <alignment vertical="center" wrapText="1"/>
    </xf>
    <xf numFmtId="169" fontId="3" fillId="0" borderId="0" xfId="1" applyNumberFormat="1" applyAlignment="1">
      <alignment vertical="center"/>
    </xf>
    <xf numFmtId="168" fontId="7" fillId="0" borderId="9" xfId="4" applyNumberFormat="1" applyFont="1" applyBorder="1" applyAlignment="1">
      <alignment horizontal="center" vertical="center"/>
    </xf>
    <xf numFmtId="164" fontId="8" fillId="0" borderId="8" xfId="3" applyFont="1" applyBorder="1" applyAlignment="1">
      <alignment vertical="center" wrapText="1"/>
    </xf>
    <xf numFmtId="164" fontId="7" fillId="0" borderId="10" xfId="4" applyNumberFormat="1" applyFont="1" applyBorder="1" applyAlignment="1">
      <alignment vertical="center"/>
    </xf>
    <xf numFmtId="168" fontId="7" fillId="0" borderId="10" xfId="4" applyNumberFormat="1" applyFont="1" applyBorder="1" applyAlignment="1">
      <alignment horizontal="center" vertical="center"/>
    </xf>
    <xf numFmtId="168" fontId="7" fillId="0" borderId="2" xfId="4" applyNumberFormat="1" applyFont="1" applyBorder="1" applyAlignment="1">
      <alignment horizontal="center" vertical="center"/>
    </xf>
    <xf numFmtId="164" fontId="8" fillId="0" borderId="8" xfId="3" applyFont="1" applyFill="1" applyBorder="1" applyAlignment="1">
      <alignment vertical="center" wrapText="1"/>
    </xf>
    <xf numFmtId="170" fontId="3" fillId="0" borderId="0" xfId="4" applyNumberFormat="1" applyFill="1" applyAlignment="1">
      <alignment vertical="center"/>
    </xf>
    <xf numFmtId="0" fontId="3" fillId="0" borderId="0" xfId="4" applyFill="1" applyAlignment="1">
      <alignment vertical="center"/>
    </xf>
    <xf numFmtId="171" fontId="3" fillId="0" borderId="0" xfId="4" applyNumberFormat="1" applyFill="1" applyAlignment="1">
      <alignment vertical="center"/>
    </xf>
    <xf numFmtId="3" fontId="7" fillId="0" borderId="10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9" xfId="4" applyNumberFormat="1" applyFont="1" applyBorder="1" applyAlignment="1">
      <alignment horizontal="center" vertical="center"/>
    </xf>
    <xf numFmtId="3" fontId="3" fillId="0" borderId="0" xfId="4" applyNumberFormat="1"/>
    <xf numFmtId="0" fontId="3" fillId="0" borderId="0" xfId="12"/>
    <xf numFmtId="0" fontId="3" fillId="0" borderId="0" xfId="12" applyAlignment="1">
      <alignment vertical="center"/>
    </xf>
    <xf numFmtId="168" fontId="8" fillId="0" borderId="11" xfId="3" applyNumberFormat="1" applyFont="1" applyBorder="1" applyAlignment="1">
      <alignment horizontal="center" vertical="center"/>
    </xf>
    <xf numFmtId="168" fontId="8" fillId="0" borderId="4" xfId="3" applyNumberFormat="1" applyFont="1" applyBorder="1" applyAlignment="1">
      <alignment horizontal="center" vertical="center"/>
    </xf>
    <xf numFmtId="168" fontId="8" fillId="0" borderId="3" xfId="3" applyNumberFormat="1" applyFont="1" applyBorder="1" applyAlignment="1">
      <alignment horizontal="center" vertical="center"/>
    </xf>
    <xf numFmtId="168" fontId="8" fillId="0" borderId="8" xfId="3" applyNumberFormat="1" applyFont="1" applyBorder="1" applyAlignment="1">
      <alignment horizontal="center" vertical="center"/>
    </xf>
    <xf numFmtId="168" fontId="8" fillId="0" borderId="0" xfId="3" applyNumberFormat="1" applyFont="1" applyBorder="1" applyAlignment="1">
      <alignment horizontal="center" vertical="center"/>
    </xf>
    <xf numFmtId="168" fontId="8" fillId="0" borderId="5" xfId="3" applyNumberFormat="1" applyFont="1" applyBorder="1" applyAlignment="1">
      <alignment horizontal="center" vertical="center"/>
    </xf>
    <xf numFmtId="168" fontId="8" fillId="0" borderId="12" xfId="3" applyNumberFormat="1" applyFont="1" applyBorder="1" applyAlignment="1">
      <alignment horizontal="center" vertical="center"/>
    </xf>
    <xf numFmtId="168" fontId="8" fillId="0" borderId="6" xfId="3" applyNumberFormat="1" applyFont="1" applyBorder="1" applyAlignment="1">
      <alignment horizontal="center" vertical="center"/>
    </xf>
    <xf numFmtId="168" fontId="8" fillId="0" borderId="7" xfId="3" applyNumberFormat="1" applyFont="1" applyBorder="1" applyAlignment="1">
      <alignment horizontal="center" vertical="center"/>
    </xf>
    <xf numFmtId="172" fontId="13" fillId="0" borderId="10" xfId="16" applyNumberFormat="1" applyFont="1" applyBorder="1" applyAlignment="1">
      <alignment horizontal="center" vertical="center"/>
    </xf>
    <xf numFmtId="172" fontId="13" fillId="0" borderId="2" xfId="16" applyNumberFormat="1" applyFont="1" applyBorder="1" applyAlignment="1">
      <alignment horizontal="center" vertical="center"/>
    </xf>
    <xf numFmtId="172" fontId="13" fillId="0" borderId="9" xfId="16" applyNumberFormat="1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 wrapText="1"/>
    </xf>
    <xf numFmtId="0" fontId="8" fillId="0" borderId="2" xfId="12" applyFont="1" applyBorder="1" applyAlignment="1">
      <alignment horizontal="center" vertical="center" wrapText="1"/>
    </xf>
    <xf numFmtId="0" fontId="8" fillId="0" borderId="9" xfId="12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1" fontId="8" fillId="0" borderId="8" xfId="8" applyNumberFormat="1" applyFont="1" applyBorder="1" applyAlignment="1">
      <alignment horizontal="center" vertical="center"/>
    </xf>
    <xf numFmtId="1" fontId="8" fillId="0" borderId="0" xfId="8" applyNumberFormat="1" applyFont="1" applyBorder="1" applyAlignment="1">
      <alignment horizontal="center" vertical="center"/>
    </xf>
    <xf numFmtId="1" fontId="8" fillId="0" borderId="5" xfId="8" applyNumberFormat="1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 vertical="center"/>
    </xf>
    <xf numFmtId="0" fontId="9" fillId="0" borderId="9" xfId="12" applyFont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3" xfId="12" applyFont="1" applyBorder="1" applyAlignment="1">
      <alignment horizontal="left" vertical="center"/>
    </xf>
    <xf numFmtId="0" fontId="6" fillId="0" borderId="14" xfId="12" applyFont="1" applyBorder="1" applyAlignment="1">
      <alignment horizontal="left" vertical="center"/>
    </xf>
    <xf numFmtId="0" fontId="6" fillId="0" borderId="15" xfId="12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9" fillId="0" borderId="7" xfId="4" applyFont="1" applyBorder="1" applyAlignment="1">
      <alignment horizontal="left" vertical="center"/>
    </xf>
  </cellXfs>
  <cellStyles count="23">
    <cellStyle name="Migliaia" xfId="1" builtinId="3"/>
    <cellStyle name="Migliaia (0)_AC 21 a.c. BG mac_inq" xfId="2"/>
    <cellStyle name="Migliaia [0]" xfId="3" builtinId="6"/>
    <cellStyle name="Migliaia 10" xfId="22"/>
    <cellStyle name="Migliaia 2" xfId="10"/>
    <cellStyle name="Migliaia 2 2" xfId="14"/>
    <cellStyle name="Migliaia 3" xfId="15"/>
    <cellStyle name="Migliaia 4" xfId="16"/>
    <cellStyle name="Migliaia 5" xfId="17"/>
    <cellStyle name="Migliaia 6" xfId="18"/>
    <cellStyle name="Migliaia 7" xfId="19"/>
    <cellStyle name="Migliaia 8" xfId="20"/>
    <cellStyle name="Migliaia 9" xfId="21"/>
    <cellStyle name="Normale" xfId="0" builtinId="0"/>
    <cellStyle name="Normale 2" xfId="6"/>
    <cellStyle name="Normale 2 2" xfId="8"/>
    <cellStyle name="Normale 2 3" xfId="13"/>
    <cellStyle name="Normale 3" xfId="7"/>
    <cellStyle name="Normale 4" xfId="9"/>
    <cellStyle name="Normale 5" xfId="12"/>
    <cellStyle name="Normale_Cartel1" xfId="4"/>
    <cellStyle name="Percentuale 2" xfId="11"/>
    <cellStyle name="Valuta (0)_AC 21 a.c. BG mac_inq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5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3410954203395523E-2"/>
          <c:y val="4.7787651918255958E-2"/>
          <c:w val="0.88540772813607149"/>
          <c:h val="0.69203599629770163"/>
        </c:manualLayout>
      </c:layout>
      <c:bar3DChart>
        <c:barDir val="bar"/>
        <c:grouping val="percentStacked"/>
        <c:ser>
          <c:idx val="0"/>
          <c:order val="0"/>
          <c:tx>
            <c:strRef>
              <c:f>mac_inq!$A$5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mac_inq!$B$5:$Q$5</c:f>
              <c:numCache>
                <c:formatCode>0</c:formatCode>
                <c:ptCount val="16"/>
                <c:pt idx="0">
                  <c:v>2764.9243840000004</c:v>
                </c:pt>
                <c:pt idx="1">
                  <c:v>556.19391200000007</c:v>
                </c:pt>
                <c:pt idx="2">
                  <c:v>29.808282000000005</c:v>
                </c:pt>
                <c:pt idx="3">
                  <c:v>396.32853</c:v>
                </c:pt>
                <c:pt idx="4">
                  <c:v>1993.83745</c:v>
                </c:pt>
                <c:pt idx="5">
                  <c:v>414.65417100000002</c:v>
                </c:pt>
                <c:pt idx="6">
                  <c:v>136.942148</c:v>
                </c:pt>
                <c:pt idx="7">
                  <c:v>1.24</c:v>
                </c:pt>
                <c:pt idx="8">
                  <c:v>17.135840000000002</c:v>
                </c:pt>
                <c:pt idx="9">
                  <c:v>13.684109999999999</c:v>
                </c:pt>
                <c:pt idx="10">
                  <c:v>20.137129999999999</c:v>
                </c:pt>
                <c:pt idx="11">
                  <c:v>9.2461629999999975</c:v>
                </c:pt>
                <c:pt idx="12">
                  <c:v>3.1447209999999997</c:v>
                </c:pt>
                <c:pt idx="13">
                  <c:v>75.711141999999995</c:v>
                </c:pt>
                <c:pt idx="14">
                  <c:v>9.8562740000000009</c:v>
                </c:pt>
                <c:pt idx="15">
                  <c:v>7.6146589999999996</c:v>
                </c:pt>
              </c:numCache>
            </c:numRef>
          </c:val>
        </c:ser>
        <c:ser>
          <c:idx val="1"/>
          <c:order val="1"/>
          <c:tx>
            <c:strRef>
              <c:f>mac_inq!$A$6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mac_inq!$B$6:$Q$6</c:f>
              <c:numCache>
                <c:formatCode>0</c:formatCode>
                <c:ptCount val="16"/>
                <c:pt idx="0">
                  <c:v>6689.5474531065011</c:v>
                </c:pt>
                <c:pt idx="1">
                  <c:v>4557.0406230344961</c:v>
                </c:pt>
                <c:pt idx="2">
                  <c:v>430.49417737999897</c:v>
                </c:pt>
                <c:pt idx="3">
                  <c:v>70508.572626637324</c:v>
                </c:pt>
                <c:pt idx="4">
                  <c:v>5628.3288527379937</c:v>
                </c:pt>
                <c:pt idx="5">
                  <c:v>507.91599027999911</c:v>
                </c:pt>
                <c:pt idx="6">
                  <c:v>6940.1443315832512</c:v>
                </c:pt>
                <c:pt idx="7">
                  <c:v>1181.6668811729983</c:v>
                </c:pt>
                <c:pt idx="8">
                  <c:v>9154.689639999935</c:v>
                </c:pt>
                <c:pt idx="9">
                  <c:v>8926.8500599999643</c:v>
                </c:pt>
                <c:pt idx="10">
                  <c:v>9614.7273099999784</c:v>
                </c:pt>
                <c:pt idx="11">
                  <c:v>17.874206389499971</c:v>
                </c:pt>
                <c:pt idx="12">
                  <c:v>279.47371469405078</c:v>
                </c:pt>
                <c:pt idx="13">
                  <c:v>43.073712978145998</c:v>
                </c:pt>
                <c:pt idx="14">
                  <c:v>580.6390411190996</c:v>
                </c:pt>
                <c:pt idx="15">
                  <c:v>1614.0171502760991</c:v>
                </c:pt>
              </c:numCache>
            </c:numRef>
          </c:val>
        </c:ser>
        <c:ser>
          <c:idx val="2"/>
          <c:order val="2"/>
          <c:tx>
            <c:strRef>
              <c:f>mac_inq!$A$7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mac_inq!$B$7:$Q$7</c:f>
              <c:numCache>
                <c:formatCode>0</c:formatCode>
                <c:ptCount val="16"/>
                <c:pt idx="0">
                  <c:v>5742.0349653746362</c:v>
                </c:pt>
                <c:pt idx="1">
                  <c:v>345.65369131908204</c:v>
                </c:pt>
                <c:pt idx="2">
                  <c:v>103.40004716226697</c:v>
                </c:pt>
                <c:pt idx="3">
                  <c:v>4127.9718011571758</c:v>
                </c:pt>
                <c:pt idx="4">
                  <c:v>10796.527572954828</c:v>
                </c:pt>
                <c:pt idx="5">
                  <c:v>2177.2777269899962</c:v>
                </c:pt>
                <c:pt idx="6">
                  <c:v>886.21928586470938</c:v>
                </c:pt>
                <c:pt idx="7">
                  <c:v>68.751450999999989</c:v>
                </c:pt>
                <c:pt idx="8">
                  <c:v>204.16263999999973</c:v>
                </c:pt>
                <c:pt idx="9">
                  <c:v>155.0445</c:v>
                </c:pt>
                <c:pt idx="10">
                  <c:v>307.85346134424731</c:v>
                </c:pt>
                <c:pt idx="11">
                  <c:v>160.48475043607209</c:v>
                </c:pt>
                <c:pt idx="12">
                  <c:v>74.257803693019156</c:v>
                </c:pt>
                <c:pt idx="13">
                  <c:v>325.27624596529478</c:v>
                </c:pt>
                <c:pt idx="14">
                  <c:v>1997.5523572086327</c:v>
                </c:pt>
                <c:pt idx="15">
                  <c:v>52.777384041153802</c:v>
                </c:pt>
              </c:numCache>
            </c:numRef>
          </c:val>
        </c:ser>
        <c:ser>
          <c:idx val="3"/>
          <c:order val="3"/>
          <c:tx>
            <c:strRef>
              <c:f>mac_inq!$A$8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mac_inq!$B$8:$Q$8</c:f>
              <c:numCache>
                <c:formatCode>0</c:formatCode>
                <c:ptCount val="16"/>
                <c:pt idx="0">
                  <c:v>2163.5450440000004</c:v>
                </c:pt>
                <c:pt idx="1">
                  <c:v>75.061445000000006</c:v>
                </c:pt>
                <c:pt idx="2">
                  <c:v>34.096150000000002</c:v>
                </c:pt>
                <c:pt idx="3">
                  <c:v>4229.8519200000001</c:v>
                </c:pt>
                <c:pt idx="4">
                  <c:v>1283.7275200000001</c:v>
                </c:pt>
                <c:pt idx="5">
                  <c:v>491.82484399999998</c:v>
                </c:pt>
                <c:pt idx="6">
                  <c:v>6661.8386843850803</c:v>
                </c:pt>
                <c:pt idx="7">
                  <c:v>56.826831000000006</c:v>
                </c:pt>
                <c:pt idx="8">
                  <c:v>192.30849000000003</c:v>
                </c:pt>
                <c:pt idx="9">
                  <c:v>82.469899999999996</c:v>
                </c:pt>
                <c:pt idx="10">
                  <c:v>333.28144999999955</c:v>
                </c:pt>
                <c:pt idx="11">
                  <c:v>90.164046999999997</c:v>
                </c:pt>
                <c:pt idx="12">
                  <c:v>17.401536999999998</c:v>
                </c:pt>
                <c:pt idx="13">
                  <c:v>127.10825800000001</c:v>
                </c:pt>
                <c:pt idx="14">
                  <c:v>1079.0919620000004</c:v>
                </c:pt>
                <c:pt idx="15">
                  <c:v>3.3886669999999999</c:v>
                </c:pt>
              </c:numCache>
            </c:numRef>
          </c:val>
        </c:ser>
        <c:ser>
          <c:idx val="4"/>
          <c:order val="4"/>
          <c:tx>
            <c:strRef>
              <c:f>mac_inq!$A$9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mac_inq!$B$9:$Q$9</c:f>
              <c:numCache>
                <c:formatCode>0</c:formatCode>
                <c:ptCount val="16"/>
                <c:pt idx="1">
                  <c:v>16672.561080000021</c:v>
                </c:pt>
                <c:pt idx="6">
                  <c:v>3743.8605220000027</c:v>
                </c:pt>
              </c:numCache>
            </c:numRef>
          </c:val>
        </c:ser>
        <c:ser>
          <c:idx val="5"/>
          <c:order val="5"/>
          <c:tx>
            <c:strRef>
              <c:f>mac_inq!$A$10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mac_inq!$B$10:$Q$10</c:f>
              <c:numCache>
                <c:formatCode>0</c:formatCode>
                <c:ptCount val="16"/>
                <c:pt idx="3">
                  <c:v>0.04</c:v>
                </c:pt>
                <c:pt idx="4">
                  <c:v>23.391584659999996</c:v>
                </c:pt>
                <c:pt idx="5">
                  <c:v>1.9238612199999985</c:v>
                </c:pt>
                <c:pt idx="6">
                  <c:v>40900.339548300959</c:v>
                </c:pt>
                <c:pt idx="7">
                  <c:v>0.13</c:v>
                </c:pt>
                <c:pt idx="8">
                  <c:v>296.74621000000025</c:v>
                </c:pt>
                <c:pt idx="9">
                  <c:v>267.32179000000042</c:v>
                </c:pt>
                <c:pt idx="10">
                  <c:v>430.95577000000037</c:v>
                </c:pt>
                <c:pt idx="12">
                  <c:v>0.490660313688</c:v>
                </c:pt>
                <c:pt idx="13">
                  <c:v>0.03</c:v>
                </c:pt>
                <c:pt idx="14">
                  <c:v>0.10387846499199983</c:v>
                </c:pt>
              </c:numCache>
            </c:numRef>
          </c:val>
        </c:ser>
        <c:ser>
          <c:idx val="8"/>
          <c:order val="6"/>
          <c:tx>
            <c:strRef>
              <c:f>mac_inq!$A$11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mac_inq!$B$11:$Q$11</c:f>
              <c:numCache>
                <c:formatCode>0</c:formatCode>
                <c:ptCount val="16"/>
                <c:pt idx="0">
                  <c:v>8797.242195561008</c:v>
                </c:pt>
                <c:pt idx="1">
                  <c:v>481.46153131941526</c:v>
                </c:pt>
                <c:pt idx="2">
                  <c:v>310.96579736690995</c:v>
                </c:pt>
                <c:pt idx="3">
                  <c:v>28194.848376513095</c:v>
                </c:pt>
                <c:pt idx="4">
                  <c:v>24962.824505991961</c:v>
                </c:pt>
                <c:pt idx="5">
                  <c:v>54.017163262765443</c:v>
                </c:pt>
                <c:pt idx="6">
                  <c:v>6334.0294376075517</c:v>
                </c:pt>
                <c:pt idx="7">
                  <c:v>398.43878331427129</c:v>
                </c:pt>
                <c:pt idx="8">
                  <c:v>1855.2747399999339</c:v>
                </c:pt>
                <c:pt idx="9">
                  <c:v>1271.5156399999466</c:v>
                </c:pt>
                <c:pt idx="10">
                  <c:v>2547.9459300000594</c:v>
                </c:pt>
                <c:pt idx="11">
                  <c:v>33.835558494187403</c:v>
                </c:pt>
                <c:pt idx="12">
                  <c:v>39.185143569889696</c:v>
                </c:pt>
                <c:pt idx="13">
                  <c:v>200.76067540594062</c:v>
                </c:pt>
                <c:pt idx="14">
                  <c:v>3055.1414517007593</c:v>
                </c:pt>
                <c:pt idx="15">
                  <c:v>76.347444294838695</c:v>
                </c:pt>
              </c:numCache>
            </c:numRef>
          </c:val>
        </c:ser>
        <c:ser>
          <c:idx val="9"/>
          <c:order val="7"/>
          <c:tx>
            <c:strRef>
              <c:f>mac_inq!$A$12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mac_inq!$B$12:$Q$12</c:f>
              <c:numCache>
                <c:formatCode>0</c:formatCode>
                <c:ptCount val="16"/>
                <c:pt idx="0">
                  <c:v>1006.780896420795</c:v>
                </c:pt>
                <c:pt idx="1">
                  <c:v>46.368672809734413</c:v>
                </c:pt>
                <c:pt idx="2">
                  <c:v>83.661488700834909</c:v>
                </c:pt>
                <c:pt idx="3">
                  <c:v>8273.4011036385727</c:v>
                </c:pt>
                <c:pt idx="4">
                  <c:v>10352.245026179266</c:v>
                </c:pt>
                <c:pt idx="5">
                  <c:v>176.94486470301754</c:v>
                </c:pt>
                <c:pt idx="6">
                  <c:v>1286.5617891685447</c:v>
                </c:pt>
                <c:pt idx="7">
                  <c:v>1.9697395568049292</c:v>
                </c:pt>
                <c:pt idx="8">
                  <c:v>561.50867752802162</c:v>
                </c:pt>
                <c:pt idx="9">
                  <c:v>561.26537752802165</c:v>
                </c:pt>
                <c:pt idx="10">
                  <c:v>561.72515752802144</c:v>
                </c:pt>
                <c:pt idx="11">
                  <c:v>2.4893487679174724</c:v>
                </c:pt>
                <c:pt idx="12">
                  <c:v>2.3480894346485628</c:v>
                </c:pt>
                <c:pt idx="13">
                  <c:v>224.13946660884039</c:v>
                </c:pt>
                <c:pt idx="14">
                  <c:v>21.923339630717944</c:v>
                </c:pt>
                <c:pt idx="15">
                  <c:v>98.764580237982372</c:v>
                </c:pt>
              </c:numCache>
            </c:numRef>
          </c:val>
        </c:ser>
        <c:ser>
          <c:idx val="10"/>
          <c:order val="8"/>
          <c:tx>
            <c:strRef>
              <c:f>mac_inq!$A$13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mac_inq!$B$13:$Q$13</c:f>
              <c:numCache>
                <c:formatCode>0</c:formatCode>
                <c:ptCount val="16"/>
                <c:pt idx="0">
                  <c:v>327.24176300000005</c:v>
                </c:pt>
                <c:pt idx="1">
                  <c:v>28922.675653650011</c:v>
                </c:pt>
                <c:pt idx="2">
                  <c:v>205.68287800000081</c:v>
                </c:pt>
                <c:pt idx="3">
                  <c:v>2610.9314340000005</c:v>
                </c:pt>
                <c:pt idx="4">
                  <c:v>444.62337600000012</c:v>
                </c:pt>
                <c:pt idx="5">
                  <c:v>16.457690000000014</c:v>
                </c:pt>
                <c:pt idx="6">
                  <c:v>49.677845000000055</c:v>
                </c:pt>
                <c:pt idx="7">
                  <c:v>157.02259528790972</c:v>
                </c:pt>
                <c:pt idx="8">
                  <c:v>204.49110999999991</c:v>
                </c:pt>
                <c:pt idx="9">
                  <c:v>192.95951000000005</c:v>
                </c:pt>
                <c:pt idx="10">
                  <c:v>208.99589999999969</c:v>
                </c:pt>
                <c:pt idx="11">
                  <c:v>22.792470540000071</c:v>
                </c:pt>
                <c:pt idx="12">
                  <c:v>4.5063924199999938</c:v>
                </c:pt>
                <c:pt idx="13">
                  <c:v>7.7155356199999998</c:v>
                </c:pt>
                <c:pt idx="14">
                  <c:v>35.609690420000042</c:v>
                </c:pt>
                <c:pt idx="15">
                  <c:v>114.52681700000002</c:v>
                </c:pt>
              </c:numCache>
            </c:numRef>
          </c:val>
        </c:ser>
        <c:ser>
          <c:idx val="6"/>
          <c:order val="9"/>
          <c:tx>
            <c:strRef>
              <c:f>mac_inq!$A$14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mac_inq!$B$14:$Q$14</c:f>
              <c:numCache>
                <c:formatCode>0</c:formatCode>
                <c:ptCount val="16"/>
                <c:pt idx="1">
                  <c:v>83380.394720999277</c:v>
                </c:pt>
                <c:pt idx="2">
                  <c:v>3688.4401630109978</c:v>
                </c:pt>
                <c:pt idx="3">
                  <c:v>49.705709420000005</c:v>
                </c:pt>
                <c:pt idx="4">
                  <c:v>579.59499416999984</c:v>
                </c:pt>
                <c:pt idx="5">
                  <c:v>0.95264090000000001</c:v>
                </c:pt>
                <c:pt idx="6">
                  <c:v>68.219423289999824</c:v>
                </c:pt>
                <c:pt idx="7">
                  <c:v>48417.677186300331</c:v>
                </c:pt>
                <c:pt idx="8">
                  <c:v>664.69853999999873</c:v>
                </c:pt>
                <c:pt idx="9">
                  <c:v>309.65475000000117</c:v>
                </c:pt>
                <c:pt idx="10">
                  <c:v>1086.2503700000027</c:v>
                </c:pt>
                <c:pt idx="11">
                  <c:v>0.1737281</c:v>
                </c:pt>
                <c:pt idx="12">
                  <c:v>0.30545600000000001</c:v>
                </c:pt>
                <c:pt idx="13">
                  <c:v>8.59095E-2</c:v>
                </c:pt>
                <c:pt idx="14">
                  <c:v>0.1374552</c:v>
                </c:pt>
                <c:pt idx="15">
                  <c:v>3.3210158151039</c:v>
                </c:pt>
              </c:numCache>
            </c:numRef>
          </c:val>
        </c:ser>
        <c:ser>
          <c:idx val="7"/>
          <c:order val="10"/>
          <c:tx>
            <c:strRef>
              <c:f>mac_inq!$A$15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CO</c:v>
                </c:pt>
                <c:pt idx="4">
                  <c:v>NOx</c:v>
                </c:pt>
                <c:pt idx="5">
                  <c:v>SO2</c:v>
                </c:pt>
                <c:pt idx="6">
                  <c:v>COVNM</c:v>
                </c:pt>
                <c:pt idx="7">
                  <c:v>NH3</c:v>
                </c:pt>
                <c:pt idx="8">
                  <c:v>PM10</c:v>
                </c:pt>
                <c:pt idx="9">
                  <c:v>PM2.5</c:v>
                </c:pt>
                <c:pt idx="10">
                  <c:v>PTS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mac_inq!$B$15:$Q$15</c:f>
              <c:numCache>
                <c:formatCode>0</c:formatCode>
                <c:ptCount val="16"/>
                <c:pt idx="0">
                  <c:v>-2229.2902058058589</c:v>
                </c:pt>
                <c:pt idx="1">
                  <c:v>5719.3308013349997</c:v>
                </c:pt>
                <c:pt idx="2">
                  <c:v>582.56238795399997</c:v>
                </c:pt>
                <c:pt idx="3">
                  <c:v>348.26033550000017</c:v>
                </c:pt>
                <c:pt idx="4">
                  <c:v>11.555538500000011</c:v>
                </c:pt>
                <c:pt idx="5">
                  <c:v>3.0153133999999997</c:v>
                </c:pt>
                <c:pt idx="6">
                  <c:v>30.923377000000023</c:v>
                </c:pt>
                <c:pt idx="7">
                  <c:v>21.395579600000008</c:v>
                </c:pt>
                <c:pt idx="8">
                  <c:v>296.08656999999971</c:v>
                </c:pt>
                <c:pt idx="9">
                  <c:v>220.77714000000012</c:v>
                </c:pt>
                <c:pt idx="10">
                  <c:v>315.00723000000005</c:v>
                </c:pt>
                <c:pt idx="11">
                  <c:v>2.0566959688254434</c:v>
                </c:pt>
                <c:pt idx="12">
                  <c:v>29.522021946405243</c:v>
                </c:pt>
                <c:pt idx="13">
                  <c:v>38.777612621181575</c:v>
                </c:pt>
                <c:pt idx="14">
                  <c:v>288.24695938637279</c:v>
                </c:pt>
                <c:pt idx="15">
                  <c:v>9.5471940058633376</c:v>
                </c:pt>
              </c:numCache>
            </c:numRef>
          </c:val>
        </c:ser>
        <c:shape val="cylinder"/>
        <c:axId val="199664000"/>
        <c:axId val="199665536"/>
        <c:axId val="0"/>
      </c:bar3DChart>
      <c:catAx>
        <c:axId val="19966400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9665536"/>
        <c:crosses val="autoZero"/>
        <c:auto val="1"/>
        <c:lblAlgn val="ctr"/>
        <c:lblOffset val="100"/>
        <c:tickLblSkip val="1"/>
        <c:tickMarkSkip val="1"/>
      </c:catAx>
      <c:valAx>
        <c:axId val="199665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99664000"/>
        <c:crosses val="max"/>
        <c:crossBetween val="between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6553267681289145E-2"/>
          <c:y val="0.80177065477434784"/>
          <c:w val="0.90293192393756949"/>
          <c:h val="0.1610372922134732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44" r="0.75000000000000244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152400</xdr:rowOff>
    </xdr:from>
    <xdr:to>
      <xdr:col>12</xdr:col>
      <xdr:colOff>47625</xdr:colOff>
      <xdr:row>48</xdr:row>
      <xdr:rowOff>152400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9"/>
  <sheetViews>
    <sheetView tabSelected="1" zoomScale="75" workbookViewId="0">
      <selection activeCell="C70" sqref="C70"/>
    </sheetView>
  </sheetViews>
  <sheetFormatPr defaultColWidth="8.5546875" defaultRowHeight="13.2"/>
  <cols>
    <col min="1" max="1" width="39.109375" style="1" customWidth="1"/>
    <col min="2" max="15" width="14.109375" style="1" customWidth="1"/>
    <col min="16" max="16" width="13.44140625" style="1" bestFit="1" customWidth="1"/>
    <col min="17" max="17" width="12.5546875" style="1" bestFit="1" customWidth="1"/>
    <col min="18" max="18" width="13.5546875" style="1" bestFit="1" customWidth="1"/>
    <col min="19" max="19" width="13.6640625" style="1" bestFit="1" customWidth="1"/>
    <col min="20" max="20" width="13.44140625" style="1" bestFit="1" customWidth="1"/>
    <col min="21" max="21" width="13.33203125" style="1" bestFit="1" customWidth="1"/>
    <col min="22" max="22" width="13.44140625" style="1" bestFit="1" customWidth="1"/>
    <col min="23" max="23" width="13.33203125" style="1" bestFit="1" customWidth="1"/>
    <col min="24" max="24" width="14.6640625" style="1" bestFit="1" customWidth="1"/>
    <col min="25" max="25" width="13.33203125" style="1" bestFit="1" customWidth="1"/>
    <col min="26" max="29" width="12.33203125" style="1" bestFit="1" customWidth="1"/>
    <col min="30" max="30" width="15.33203125" style="1" bestFit="1" customWidth="1"/>
    <col min="31" max="31" width="13.33203125" style="1" bestFit="1" customWidth="1"/>
    <col min="32" max="16384" width="8.5546875" style="1"/>
  </cols>
  <sheetData>
    <row r="1" spans="1:18" ht="33" customHeight="1">
      <c r="A1" s="51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8" ht="20.399999999999999" customHeight="1">
      <c r="A2" s="57" t="s">
        <v>36</v>
      </c>
      <c r="B2" s="48" t="s">
        <v>32</v>
      </c>
      <c r="C2" s="49"/>
      <c r="D2" s="50"/>
      <c r="E2" s="48" t="s">
        <v>33</v>
      </c>
      <c r="F2" s="49"/>
      <c r="G2" s="49"/>
      <c r="H2" s="49"/>
      <c r="I2" s="49"/>
      <c r="J2" s="49"/>
      <c r="K2" s="49"/>
      <c r="L2" s="50"/>
      <c r="M2" s="48" t="s">
        <v>34</v>
      </c>
      <c r="N2" s="49"/>
      <c r="O2" s="49"/>
      <c r="P2" s="49"/>
      <c r="Q2" s="50"/>
      <c r="R2" s="26"/>
    </row>
    <row r="3" spans="1:18" ht="18.75" customHeight="1">
      <c r="A3" s="58"/>
      <c r="B3" s="36" t="s">
        <v>20</v>
      </c>
      <c r="C3" s="37" t="s">
        <v>19</v>
      </c>
      <c r="D3" s="38" t="s">
        <v>21</v>
      </c>
      <c r="E3" s="36" t="s">
        <v>1</v>
      </c>
      <c r="F3" s="37" t="s">
        <v>0</v>
      </c>
      <c r="G3" s="37" t="s">
        <v>23</v>
      </c>
      <c r="H3" s="37" t="s">
        <v>35</v>
      </c>
      <c r="I3" s="37" t="s">
        <v>22</v>
      </c>
      <c r="J3" s="37" t="s">
        <v>3</v>
      </c>
      <c r="K3" s="37" t="s">
        <v>2</v>
      </c>
      <c r="L3" s="38" t="s">
        <v>4</v>
      </c>
      <c r="M3" s="36" t="s">
        <v>24</v>
      </c>
      <c r="N3" s="37" t="s">
        <v>25</v>
      </c>
      <c r="O3" s="37" t="s">
        <v>26</v>
      </c>
      <c r="P3" s="37" t="s">
        <v>27</v>
      </c>
      <c r="Q3" s="38" t="s">
        <v>28</v>
      </c>
      <c r="R3" s="25"/>
    </row>
    <row r="4" spans="1:18" ht="18.75" customHeight="1">
      <c r="A4" s="59"/>
      <c r="B4" s="39" t="s">
        <v>6</v>
      </c>
      <c r="C4" s="40" t="s">
        <v>5</v>
      </c>
      <c r="D4" s="41" t="s">
        <v>5</v>
      </c>
      <c r="E4" s="39" t="s">
        <v>5</v>
      </c>
      <c r="F4" s="40" t="s">
        <v>5</v>
      </c>
      <c r="G4" s="40" t="s">
        <v>5</v>
      </c>
      <c r="H4" s="40" t="s">
        <v>5</v>
      </c>
      <c r="I4" s="40" t="s">
        <v>5</v>
      </c>
      <c r="J4" s="40" t="s">
        <v>5</v>
      </c>
      <c r="K4" s="40" t="s">
        <v>5</v>
      </c>
      <c r="L4" s="41" t="s">
        <v>5</v>
      </c>
      <c r="M4" s="42" t="s">
        <v>29</v>
      </c>
      <c r="N4" s="43" t="s">
        <v>29</v>
      </c>
      <c r="O4" s="43" t="s">
        <v>29</v>
      </c>
      <c r="P4" s="43" t="s">
        <v>29</v>
      </c>
      <c r="Q4" s="44" t="s">
        <v>29</v>
      </c>
      <c r="R4" s="25"/>
    </row>
    <row r="5" spans="1:18" s="2" customFormat="1" ht="25.5" customHeight="1">
      <c r="A5" s="13" t="s">
        <v>7</v>
      </c>
      <c r="B5" s="45">
        <v>2764.9243840000004</v>
      </c>
      <c r="C5" s="46">
        <v>556.19391200000007</v>
      </c>
      <c r="D5" s="47">
        <v>29.808282000000005</v>
      </c>
      <c r="E5" s="45">
        <v>396.32853</v>
      </c>
      <c r="F5" s="46">
        <v>1993.83745</v>
      </c>
      <c r="G5" s="46">
        <v>414.65417100000002</v>
      </c>
      <c r="H5" s="46">
        <v>136.942148</v>
      </c>
      <c r="I5" s="46">
        <v>1.24</v>
      </c>
      <c r="J5" s="46">
        <v>17.135840000000002</v>
      </c>
      <c r="K5" s="46">
        <v>13.684109999999999</v>
      </c>
      <c r="L5" s="47">
        <v>20.137129999999999</v>
      </c>
      <c r="M5" s="45">
        <v>9.2461629999999975</v>
      </c>
      <c r="N5" s="46">
        <v>3.1447209999999997</v>
      </c>
      <c r="O5" s="46">
        <v>75.711141999999995</v>
      </c>
      <c r="P5" s="46">
        <v>9.8562740000000009</v>
      </c>
      <c r="Q5" s="47">
        <v>7.6146589999999996</v>
      </c>
    </row>
    <row r="6" spans="1:18" s="2" customFormat="1" ht="18.75" customHeight="1">
      <c r="A6" s="13" t="s">
        <v>8</v>
      </c>
      <c r="B6" s="45">
        <v>6689.5474531065011</v>
      </c>
      <c r="C6" s="46">
        <v>4557.0406230344961</v>
      </c>
      <c r="D6" s="47">
        <v>430.49417737999897</v>
      </c>
      <c r="E6" s="45">
        <v>70508.572626637324</v>
      </c>
      <c r="F6" s="46">
        <v>5628.3288527379937</v>
      </c>
      <c r="G6" s="46">
        <v>507.91599027999911</v>
      </c>
      <c r="H6" s="46">
        <v>6940.1443315832512</v>
      </c>
      <c r="I6" s="46">
        <v>1181.6668811729983</v>
      </c>
      <c r="J6" s="46">
        <v>9154.689639999935</v>
      </c>
      <c r="K6" s="46">
        <v>8926.8500599999643</v>
      </c>
      <c r="L6" s="47">
        <v>9614.7273099999784</v>
      </c>
      <c r="M6" s="45">
        <v>17.874206389499971</v>
      </c>
      <c r="N6" s="46">
        <v>279.47371469405078</v>
      </c>
      <c r="O6" s="46">
        <v>43.073712978145998</v>
      </c>
      <c r="P6" s="46">
        <v>580.6390411190996</v>
      </c>
      <c r="Q6" s="47">
        <v>1614.0171502760991</v>
      </c>
    </row>
    <row r="7" spans="1:18" s="19" customFormat="1" ht="18.75" customHeight="1">
      <c r="A7" s="17" t="s">
        <v>9</v>
      </c>
      <c r="B7" s="45">
        <v>5742.0349653746362</v>
      </c>
      <c r="C7" s="46">
        <v>345.65369131908204</v>
      </c>
      <c r="D7" s="47">
        <v>103.40004716226697</v>
      </c>
      <c r="E7" s="45">
        <v>4127.9718011571758</v>
      </c>
      <c r="F7" s="46">
        <v>10796.527572954828</v>
      </c>
      <c r="G7" s="46">
        <v>2177.2777269899962</v>
      </c>
      <c r="H7" s="46">
        <v>886.21928586470938</v>
      </c>
      <c r="I7" s="46">
        <v>68.751450999999989</v>
      </c>
      <c r="J7" s="46">
        <v>204.16263999999973</v>
      </c>
      <c r="K7" s="46">
        <v>155.0445</v>
      </c>
      <c r="L7" s="47">
        <v>307.85346134424731</v>
      </c>
      <c r="M7" s="45">
        <v>160.48475043607209</v>
      </c>
      <c r="N7" s="46">
        <v>74.257803693019156</v>
      </c>
      <c r="O7" s="46">
        <v>325.27624596529478</v>
      </c>
      <c r="P7" s="46">
        <v>1997.5523572086327</v>
      </c>
      <c r="Q7" s="47">
        <v>52.777384041153802</v>
      </c>
      <c r="R7" s="20"/>
    </row>
    <row r="8" spans="1:18" s="2" customFormat="1" ht="18.75" customHeight="1">
      <c r="A8" s="13" t="s">
        <v>10</v>
      </c>
      <c r="B8" s="45">
        <v>2163.5450440000004</v>
      </c>
      <c r="C8" s="46">
        <v>75.061445000000006</v>
      </c>
      <c r="D8" s="47">
        <v>34.096150000000002</v>
      </c>
      <c r="E8" s="45">
        <v>4229.8519200000001</v>
      </c>
      <c r="F8" s="46">
        <v>1283.7275200000001</v>
      </c>
      <c r="G8" s="46">
        <v>491.82484399999998</v>
      </c>
      <c r="H8" s="46">
        <v>6661.8386843850803</v>
      </c>
      <c r="I8" s="46">
        <v>56.826831000000006</v>
      </c>
      <c r="J8" s="46">
        <v>192.30849000000003</v>
      </c>
      <c r="K8" s="46">
        <v>82.469899999999996</v>
      </c>
      <c r="L8" s="47">
        <v>333.28144999999955</v>
      </c>
      <c r="M8" s="45">
        <v>90.164046999999997</v>
      </c>
      <c r="N8" s="46">
        <v>17.401536999999998</v>
      </c>
      <c r="O8" s="46">
        <v>127.10825800000001</v>
      </c>
      <c r="P8" s="46">
        <v>1079.0919620000004</v>
      </c>
      <c r="Q8" s="47">
        <v>3.3886669999999999</v>
      </c>
    </row>
    <row r="9" spans="1:18" s="2" customFormat="1" ht="18.75" customHeight="1">
      <c r="A9" s="13" t="s">
        <v>11</v>
      </c>
      <c r="B9" s="45"/>
      <c r="C9" s="46">
        <v>16672.561080000021</v>
      </c>
      <c r="D9" s="47"/>
      <c r="E9" s="45"/>
      <c r="F9" s="46"/>
      <c r="G9" s="46"/>
      <c r="H9" s="46">
        <v>3743.8605220000027</v>
      </c>
      <c r="I9" s="46"/>
      <c r="J9" s="46"/>
      <c r="K9" s="46"/>
      <c r="L9" s="47"/>
      <c r="M9" s="45"/>
      <c r="N9" s="46"/>
      <c r="O9" s="46"/>
      <c r="P9" s="46"/>
      <c r="Q9" s="47"/>
    </row>
    <row r="10" spans="1:18" s="2" customFormat="1" ht="18.75" customHeight="1">
      <c r="A10" s="13" t="s">
        <v>12</v>
      </c>
      <c r="B10" s="45"/>
      <c r="C10" s="46"/>
      <c r="D10" s="47"/>
      <c r="E10" s="45">
        <v>0.04</v>
      </c>
      <c r="F10" s="46">
        <v>23.391584659999996</v>
      </c>
      <c r="G10" s="46">
        <v>1.9238612199999985</v>
      </c>
      <c r="H10" s="46">
        <v>40900.339548300959</v>
      </c>
      <c r="I10" s="46">
        <v>0.13</v>
      </c>
      <c r="J10" s="46">
        <v>296.74621000000025</v>
      </c>
      <c r="K10" s="46">
        <v>267.32179000000042</v>
      </c>
      <c r="L10" s="47">
        <v>430.95577000000037</v>
      </c>
      <c r="M10" s="45"/>
      <c r="N10" s="46">
        <v>0.490660313688</v>
      </c>
      <c r="O10" s="46">
        <v>0.03</v>
      </c>
      <c r="P10" s="46">
        <v>0.10387846499199983</v>
      </c>
      <c r="Q10" s="47"/>
    </row>
    <row r="11" spans="1:18" s="2" customFormat="1" ht="18.75" customHeight="1">
      <c r="A11" s="13" t="s">
        <v>13</v>
      </c>
      <c r="B11" s="45">
        <v>8797.242195561008</v>
      </c>
      <c r="C11" s="46">
        <v>481.46153131941526</v>
      </c>
      <c r="D11" s="47">
        <v>310.96579736690995</v>
      </c>
      <c r="E11" s="45">
        <v>28194.848376513095</v>
      </c>
      <c r="F11" s="46">
        <v>24962.824505991961</v>
      </c>
      <c r="G11" s="46">
        <v>54.017163262765443</v>
      </c>
      <c r="H11" s="46">
        <v>6334.0294376075517</v>
      </c>
      <c r="I11" s="46">
        <v>398.43878331427129</v>
      </c>
      <c r="J11" s="46">
        <v>1855.2747399999339</v>
      </c>
      <c r="K11" s="46">
        <v>1271.5156399999466</v>
      </c>
      <c r="L11" s="47">
        <v>2547.9459300000594</v>
      </c>
      <c r="M11" s="45">
        <v>33.835558494187403</v>
      </c>
      <c r="N11" s="46">
        <v>39.185143569889696</v>
      </c>
      <c r="O11" s="46">
        <v>200.76067540594062</v>
      </c>
      <c r="P11" s="46">
        <v>3055.1414517007593</v>
      </c>
      <c r="Q11" s="47">
        <v>76.347444294838695</v>
      </c>
    </row>
    <row r="12" spans="1:18" s="2" customFormat="1" ht="18.75" customHeight="1">
      <c r="A12" s="13" t="s">
        <v>14</v>
      </c>
      <c r="B12" s="45">
        <v>1006.780896420795</v>
      </c>
      <c r="C12" s="46">
        <v>46.368672809734413</v>
      </c>
      <c r="D12" s="47">
        <v>83.661488700834909</v>
      </c>
      <c r="E12" s="45">
        <v>8273.4011036385727</v>
      </c>
      <c r="F12" s="46">
        <v>10352.245026179266</v>
      </c>
      <c r="G12" s="46">
        <v>176.94486470301754</v>
      </c>
      <c r="H12" s="46">
        <v>1286.5617891685447</v>
      </c>
      <c r="I12" s="46">
        <v>1.9697395568049292</v>
      </c>
      <c r="J12" s="46">
        <v>561.50867752802162</v>
      </c>
      <c r="K12" s="46">
        <v>561.26537752802165</v>
      </c>
      <c r="L12" s="47">
        <v>561.72515752802144</v>
      </c>
      <c r="M12" s="45">
        <v>2.4893487679174724</v>
      </c>
      <c r="N12" s="46">
        <v>2.3480894346485628</v>
      </c>
      <c r="O12" s="46">
        <v>224.13946660884039</v>
      </c>
      <c r="P12" s="46">
        <v>21.923339630717944</v>
      </c>
      <c r="Q12" s="47">
        <v>98.764580237982372</v>
      </c>
    </row>
    <row r="13" spans="1:18" s="19" customFormat="1" ht="18.75" customHeight="1">
      <c r="A13" s="17" t="s">
        <v>15</v>
      </c>
      <c r="B13" s="45">
        <v>327.24176300000005</v>
      </c>
      <c r="C13" s="46">
        <v>28922.675653650011</v>
      </c>
      <c r="D13" s="47">
        <v>205.68287800000081</v>
      </c>
      <c r="E13" s="45">
        <v>2610.9314340000005</v>
      </c>
      <c r="F13" s="46">
        <v>444.62337600000012</v>
      </c>
      <c r="G13" s="46">
        <v>16.457690000000014</v>
      </c>
      <c r="H13" s="46">
        <v>49.677845000000055</v>
      </c>
      <c r="I13" s="46">
        <v>157.02259528790972</v>
      </c>
      <c r="J13" s="46">
        <v>204.49110999999991</v>
      </c>
      <c r="K13" s="46">
        <v>192.95951000000005</v>
      </c>
      <c r="L13" s="47">
        <v>208.99589999999969</v>
      </c>
      <c r="M13" s="45">
        <v>22.792470540000071</v>
      </c>
      <c r="N13" s="46">
        <v>4.5063924199999938</v>
      </c>
      <c r="O13" s="46">
        <v>7.7155356199999998</v>
      </c>
      <c r="P13" s="46">
        <v>35.609690420000042</v>
      </c>
      <c r="Q13" s="47">
        <v>114.52681700000002</v>
      </c>
      <c r="R13" s="18"/>
    </row>
    <row r="14" spans="1:18" s="2" customFormat="1" ht="18.75" customHeight="1">
      <c r="A14" s="13" t="s">
        <v>16</v>
      </c>
      <c r="B14" s="45"/>
      <c r="C14" s="46">
        <v>83380.394720999277</v>
      </c>
      <c r="D14" s="47">
        <v>3688.4401630109978</v>
      </c>
      <c r="E14" s="45">
        <v>49.705709420000005</v>
      </c>
      <c r="F14" s="46">
        <v>579.59499416999984</v>
      </c>
      <c r="G14" s="46">
        <v>0.95264090000000001</v>
      </c>
      <c r="H14" s="46">
        <v>68.219423289999824</v>
      </c>
      <c r="I14" s="46">
        <v>48417.677186300331</v>
      </c>
      <c r="J14" s="46">
        <v>664.69853999999873</v>
      </c>
      <c r="K14" s="46">
        <v>309.65475000000117</v>
      </c>
      <c r="L14" s="47">
        <v>1086.2503700000027</v>
      </c>
      <c r="M14" s="45">
        <v>0.1737281</v>
      </c>
      <c r="N14" s="46">
        <v>0.30545600000000001</v>
      </c>
      <c r="O14" s="46">
        <v>8.59095E-2</v>
      </c>
      <c r="P14" s="46">
        <v>0.1374552</v>
      </c>
      <c r="Q14" s="47">
        <v>3.3210158151039</v>
      </c>
    </row>
    <row r="15" spans="1:18" s="2" customFormat="1" ht="18.75" customHeight="1">
      <c r="A15" s="13" t="s">
        <v>17</v>
      </c>
      <c r="B15" s="45">
        <v>-2229.2902058058589</v>
      </c>
      <c r="C15" s="46">
        <v>5719.3308013349997</v>
      </c>
      <c r="D15" s="47">
        <v>582.56238795399997</v>
      </c>
      <c r="E15" s="45">
        <v>348.26033550000017</v>
      </c>
      <c r="F15" s="46">
        <v>11.555538500000011</v>
      </c>
      <c r="G15" s="46">
        <v>3.0153133999999997</v>
      </c>
      <c r="H15" s="46">
        <v>30.923377000000023</v>
      </c>
      <c r="I15" s="46">
        <v>21.395579600000008</v>
      </c>
      <c r="J15" s="46">
        <v>296.08656999999971</v>
      </c>
      <c r="K15" s="46">
        <v>220.77714000000012</v>
      </c>
      <c r="L15" s="47">
        <v>315.00723000000005</v>
      </c>
      <c r="M15" s="45">
        <v>2.0566959688254434</v>
      </c>
      <c r="N15" s="46">
        <v>29.522021946405243</v>
      </c>
      <c r="O15" s="46">
        <v>38.777612621181575</v>
      </c>
      <c r="P15" s="46">
        <v>288.24695938637279</v>
      </c>
      <c r="Q15" s="47">
        <v>9.5471940058633376</v>
      </c>
    </row>
    <row r="16" spans="1:18" s="2" customFormat="1" ht="18.75" customHeight="1">
      <c r="A16" s="14" t="s">
        <v>18</v>
      </c>
      <c r="B16" s="21">
        <f>SUM(B5:B15)</f>
        <v>25262.026495657083</v>
      </c>
      <c r="C16" s="22">
        <f t="shared" ref="C16:Q16" si="0">SUM(C5:C15)</f>
        <v>140756.74213146704</v>
      </c>
      <c r="D16" s="23">
        <f t="shared" si="0"/>
        <v>5469.1113715750089</v>
      </c>
      <c r="E16" s="21">
        <f t="shared" si="0"/>
        <v>118739.91183686617</v>
      </c>
      <c r="F16" s="22">
        <f t="shared" si="0"/>
        <v>56076.656421194057</v>
      </c>
      <c r="G16" s="22">
        <f t="shared" si="0"/>
        <v>3844.9842657557788</v>
      </c>
      <c r="H16" s="22">
        <f t="shared" si="0"/>
        <v>67038.756392200085</v>
      </c>
      <c r="I16" s="22">
        <f t="shared" si="0"/>
        <v>50305.119047232314</v>
      </c>
      <c r="J16" s="22">
        <f t="shared" si="0"/>
        <v>13447.10245752789</v>
      </c>
      <c r="K16" s="22">
        <f t="shared" si="0"/>
        <v>12001.542777527935</v>
      </c>
      <c r="L16" s="23">
        <f t="shared" si="0"/>
        <v>15426.879708872309</v>
      </c>
      <c r="M16" s="21">
        <f t="shared" si="0"/>
        <v>339.11696869650245</v>
      </c>
      <c r="N16" s="22">
        <f t="shared" si="0"/>
        <v>450.63554007170148</v>
      </c>
      <c r="O16" s="22">
        <f t="shared" si="0"/>
        <v>1042.6785586994033</v>
      </c>
      <c r="P16" s="22">
        <f t="shared" si="0"/>
        <v>7068.3024091305742</v>
      </c>
      <c r="Q16" s="23">
        <f t="shared" si="0"/>
        <v>1980.3049116710408</v>
      </c>
    </row>
    <row r="17" spans="1:18" s="2" customFormat="1" ht="20.100000000000001" customHeight="1">
      <c r="A17" s="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"/>
    </row>
    <row r="18" spans="1:18" ht="15.9" customHeight="1">
      <c r="A18" s="6"/>
      <c r="G18" s="6"/>
      <c r="M18" s="7"/>
      <c r="N18" s="2"/>
      <c r="O18" s="2"/>
      <c r="P18" s="2"/>
      <c r="Q18" s="2"/>
      <c r="R18" s="2"/>
    </row>
    <row r="20" spans="1:18">
      <c r="N20" s="24"/>
    </row>
    <row r="21" spans="1:18">
      <c r="N21" s="24"/>
    </row>
    <row r="22" spans="1:18">
      <c r="N22" s="24"/>
    </row>
    <row r="47" ht="15.75" customHeight="1"/>
    <row r="48" ht="15.75" customHeight="1"/>
    <row r="49" spans="1:18" ht="15.75" customHeight="1"/>
    <row r="50" spans="1:18" ht="27" customHeight="1">
      <c r="A50" s="54" t="s">
        <v>31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6"/>
    </row>
    <row r="51" spans="1:18" ht="20.399999999999999" customHeight="1">
      <c r="A51" s="60" t="s">
        <v>36</v>
      </c>
      <c r="B51" s="48" t="s">
        <v>32</v>
      </c>
      <c r="C51" s="49"/>
      <c r="D51" s="50"/>
      <c r="E51" s="48" t="s">
        <v>33</v>
      </c>
      <c r="F51" s="49"/>
      <c r="G51" s="49"/>
      <c r="H51" s="49"/>
      <c r="I51" s="49"/>
      <c r="J51" s="49"/>
      <c r="K51" s="49"/>
      <c r="L51" s="50"/>
      <c r="M51" s="48" t="s">
        <v>34</v>
      </c>
      <c r="N51" s="49"/>
      <c r="O51" s="49"/>
      <c r="P51" s="49"/>
      <c r="Q51" s="50"/>
      <c r="R51" s="26"/>
    </row>
    <row r="52" spans="1:18" ht="18.75" customHeight="1">
      <c r="A52" s="61"/>
      <c r="B52" s="36" t="s">
        <v>20</v>
      </c>
      <c r="C52" s="37" t="s">
        <v>19</v>
      </c>
      <c r="D52" s="38" t="s">
        <v>21</v>
      </c>
      <c r="E52" s="36" t="s">
        <v>1</v>
      </c>
      <c r="F52" s="37" t="s">
        <v>0</v>
      </c>
      <c r="G52" s="37" t="s">
        <v>23</v>
      </c>
      <c r="H52" s="37" t="s">
        <v>35</v>
      </c>
      <c r="I52" s="37" t="s">
        <v>22</v>
      </c>
      <c r="J52" s="37" t="s">
        <v>3</v>
      </c>
      <c r="K52" s="37" t="s">
        <v>2</v>
      </c>
      <c r="L52" s="38" t="s">
        <v>4</v>
      </c>
      <c r="M52" s="37" t="s">
        <v>24</v>
      </c>
      <c r="N52" s="37" t="s">
        <v>25</v>
      </c>
      <c r="O52" s="37" t="s">
        <v>26</v>
      </c>
      <c r="P52" s="37" t="s">
        <v>27</v>
      </c>
      <c r="Q52" s="38" t="s">
        <v>28</v>
      </c>
      <c r="R52" s="25"/>
    </row>
    <row r="53" spans="1:18" ht="18.75" customHeight="1">
      <c r="A53" s="10" t="s">
        <v>7</v>
      </c>
      <c r="B53" s="27">
        <f t="shared" ref="B53:L53" si="1">IF(ISNUMBER(B5)=TRUE,B5/B$16,"")</f>
        <v>0.10944982519416374</v>
      </c>
      <c r="C53" s="31">
        <f t="shared" si="1"/>
        <v>3.9514548545071752E-3</v>
      </c>
      <c r="D53" s="32">
        <f t="shared" si="1"/>
        <v>5.4502971277792314E-3</v>
      </c>
      <c r="E53" s="30">
        <f t="shared" si="1"/>
        <v>3.3377869653845285E-3</v>
      </c>
      <c r="F53" s="31">
        <f t="shared" si="1"/>
        <v>3.5555569415983104E-2</v>
      </c>
      <c r="G53" s="31">
        <f t="shared" si="1"/>
        <v>0.10784287849835834</v>
      </c>
      <c r="H53" s="31">
        <f t="shared" si="1"/>
        <v>2.0427310315668853E-3</v>
      </c>
      <c r="I53" s="31">
        <f t="shared" si="1"/>
        <v>2.4649578879551869E-5</v>
      </c>
      <c r="J53" s="31">
        <f t="shared" si="1"/>
        <v>1.2743146751594133E-3</v>
      </c>
      <c r="K53" s="31">
        <f t="shared" si="1"/>
        <v>1.1401959109475954E-3</v>
      </c>
      <c r="L53" s="32">
        <f t="shared" si="1"/>
        <v>1.3053274790506553E-3</v>
      </c>
      <c r="M53" s="28">
        <f t="shared" ref="M53:Q63" si="2">IF(ISNUMBER(M5)=TRUE,M5/M$16,"")</f>
        <v>2.7265409441292163E-2</v>
      </c>
      <c r="N53" s="28">
        <f t="shared" si="2"/>
        <v>6.9784131972805271E-3</v>
      </c>
      <c r="O53" s="28">
        <f t="shared" si="2"/>
        <v>7.2612159680773655E-2</v>
      </c>
      <c r="P53" s="28">
        <f t="shared" si="2"/>
        <v>1.3944329811452362E-3</v>
      </c>
      <c r="Q53" s="29">
        <f t="shared" si="2"/>
        <v>3.845195229846964E-3</v>
      </c>
    </row>
    <row r="54" spans="1:18" ht="18.75" customHeight="1">
      <c r="A54" s="10" t="s">
        <v>8</v>
      </c>
      <c r="B54" s="30">
        <f t="shared" ref="B54:L54" si="3">IF(ISNUMBER(B6)=TRUE,B6/B$16,"")</f>
        <v>0.2648064459221644</v>
      </c>
      <c r="C54" s="31">
        <f t="shared" si="3"/>
        <v>3.2375291968453013E-2</v>
      </c>
      <c r="D54" s="32">
        <f t="shared" si="3"/>
        <v>7.8713733938101202E-2</v>
      </c>
      <c r="E54" s="30">
        <f t="shared" si="3"/>
        <v>0.59380684671138473</v>
      </c>
      <c r="F54" s="31">
        <f t="shared" si="3"/>
        <v>0.10036848150259504</v>
      </c>
      <c r="G54" s="31">
        <f t="shared" si="3"/>
        <v>0.132098327372521</v>
      </c>
      <c r="H54" s="31">
        <f t="shared" si="3"/>
        <v>0.10352435971486387</v>
      </c>
      <c r="I54" s="31">
        <f t="shared" si="3"/>
        <v>2.3489992739377311E-2</v>
      </c>
      <c r="J54" s="31">
        <f t="shared" si="3"/>
        <v>0.68079273352119085</v>
      </c>
      <c r="K54" s="31">
        <f t="shared" si="3"/>
        <v>0.74380854407442332</v>
      </c>
      <c r="L54" s="32">
        <f t="shared" si="3"/>
        <v>0.62324510798320121</v>
      </c>
      <c r="M54" s="31">
        <f t="shared" si="2"/>
        <v>5.2708086116141084E-2</v>
      </c>
      <c r="N54" s="31">
        <f t="shared" si="2"/>
        <v>0.62017681661234081</v>
      </c>
      <c r="O54" s="31">
        <f t="shared" si="2"/>
        <v>4.1310634633049778E-2</v>
      </c>
      <c r="P54" s="31">
        <f t="shared" si="2"/>
        <v>8.2146887259528026E-2</v>
      </c>
      <c r="Q54" s="32">
        <f t="shared" si="2"/>
        <v>0.81503466499719124</v>
      </c>
    </row>
    <row r="55" spans="1:18" ht="18.75" customHeight="1">
      <c r="A55" s="10" t="s">
        <v>9</v>
      </c>
      <c r="B55" s="30">
        <f t="shared" ref="B55:L55" si="4">IF(ISNUMBER(B7)=TRUE,B7/B$16,"")</f>
        <v>0.22729906353165202</v>
      </c>
      <c r="C55" s="31">
        <f t="shared" si="4"/>
        <v>2.4556812418707512E-3</v>
      </c>
      <c r="D55" s="32">
        <f t="shared" si="4"/>
        <v>1.8906187886331076E-2</v>
      </c>
      <c r="E55" s="30">
        <f t="shared" si="4"/>
        <v>3.4764821173427302E-2</v>
      </c>
      <c r="F55" s="31">
        <f t="shared" si="4"/>
        <v>0.19253158554714228</v>
      </c>
      <c r="G55" s="31">
        <f t="shared" si="4"/>
        <v>0.566264404871895</v>
      </c>
      <c r="H55" s="31">
        <f t="shared" si="4"/>
        <v>1.3219506648960159E-2</v>
      </c>
      <c r="I55" s="31">
        <f t="shared" si="4"/>
        <v>1.3666889633130201E-3</v>
      </c>
      <c r="J55" s="31">
        <f t="shared" si="4"/>
        <v>1.5182649246916863E-2</v>
      </c>
      <c r="K55" s="31">
        <f t="shared" si="4"/>
        <v>1.2918714108182006E-2</v>
      </c>
      <c r="L55" s="32">
        <f t="shared" si="4"/>
        <v>1.9955653194546827E-2</v>
      </c>
      <c r="M55" s="31">
        <f t="shared" si="2"/>
        <v>0.47324305549481421</v>
      </c>
      <c r="N55" s="31">
        <f t="shared" si="2"/>
        <v>0.16478461437196865</v>
      </c>
      <c r="O55" s="31">
        <f t="shared" si="2"/>
        <v>0.31196215099218277</v>
      </c>
      <c r="P55" s="31">
        <f t="shared" si="2"/>
        <v>0.28260708747099839</v>
      </c>
      <c r="Q55" s="32">
        <f t="shared" si="2"/>
        <v>2.6651140301731949E-2</v>
      </c>
    </row>
    <row r="56" spans="1:18" ht="18.75" customHeight="1">
      <c r="A56" s="10" t="s">
        <v>10</v>
      </c>
      <c r="B56" s="30">
        <f t="shared" ref="B56:L56" si="5">IF(ISNUMBER(B8)=TRUE,B8/B$16,"")</f>
        <v>8.5644160193242849E-2</v>
      </c>
      <c r="C56" s="31">
        <f t="shared" si="5"/>
        <v>5.3327069000994986E-4</v>
      </c>
      <c r="D56" s="32">
        <f t="shared" si="5"/>
        <v>6.2343126119556247E-3</v>
      </c>
      <c r="E56" s="30">
        <f t="shared" si="5"/>
        <v>3.5622831906859498E-2</v>
      </c>
      <c r="F56" s="31">
        <f t="shared" si="5"/>
        <v>2.2892369159064518E-2</v>
      </c>
      <c r="G56" s="31">
        <f t="shared" si="5"/>
        <v>0.12791335672821688</v>
      </c>
      <c r="H56" s="31">
        <f t="shared" si="5"/>
        <v>9.9372945485608391E-2</v>
      </c>
      <c r="I56" s="31">
        <f t="shared" si="5"/>
        <v>1.1296431074269866E-3</v>
      </c>
      <c r="J56" s="31">
        <f t="shared" si="5"/>
        <v>1.430110989392684E-2</v>
      </c>
      <c r="K56" s="31">
        <f t="shared" si="5"/>
        <v>6.8716082197714801E-3</v>
      </c>
      <c r="L56" s="32">
        <f t="shared" si="5"/>
        <v>2.1603944303028609E-2</v>
      </c>
      <c r="M56" s="31">
        <f t="shared" si="2"/>
        <v>0.26587890115488028</v>
      </c>
      <c r="N56" s="31">
        <f t="shared" si="2"/>
        <v>3.8615545052729766E-2</v>
      </c>
      <c r="O56" s="31">
        <f t="shared" si="2"/>
        <v>0.12190550667748448</v>
      </c>
      <c r="P56" s="31">
        <f t="shared" si="2"/>
        <v>0.15266635459825106</v>
      </c>
      <c r="Q56" s="32">
        <f t="shared" si="2"/>
        <v>1.7111844645886075E-3</v>
      </c>
    </row>
    <row r="57" spans="1:18" ht="18.75" customHeight="1">
      <c r="A57" s="10" t="s">
        <v>11</v>
      </c>
      <c r="B57" s="30" t="str">
        <f t="shared" ref="B57:L57" si="6">IF(ISNUMBER(B9)=TRUE,B9/B$16,"")</f>
        <v/>
      </c>
      <c r="C57" s="31">
        <f t="shared" si="6"/>
        <v>0.11844946698487679</v>
      </c>
      <c r="D57" s="32" t="str">
        <f t="shared" si="6"/>
        <v/>
      </c>
      <c r="E57" s="30" t="str">
        <f t="shared" si="6"/>
        <v/>
      </c>
      <c r="F57" s="31" t="str">
        <f t="shared" si="6"/>
        <v/>
      </c>
      <c r="G57" s="31" t="str">
        <f t="shared" si="6"/>
        <v/>
      </c>
      <c r="H57" s="31">
        <f t="shared" si="6"/>
        <v>5.5846210811207685E-2</v>
      </c>
      <c r="I57" s="31" t="str">
        <f t="shared" si="6"/>
        <v/>
      </c>
      <c r="J57" s="31" t="str">
        <f t="shared" si="6"/>
        <v/>
      </c>
      <c r="K57" s="31" t="str">
        <f t="shared" si="6"/>
        <v/>
      </c>
      <c r="L57" s="32" t="str">
        <f t="shared" si="6"/>
        <v/>
      </c>
      <c r="M57" s="31" t="str">
        <f t="shared" si="2"/>
        <v/>
      </c>
      <c r="N57" s="31" t="str">
        <f t="shared" si="2"/>
        <v/>
      </c>
      <c r="O57" s="31" t="str">
        <f t="shared" si="2"/>
        <v/>
      </c>
      <c r="P57" s="31" t="str">
        <f t="shared" si="2"/>
        <v/>
      </c>
      <c r="Q57" s="32" t="str">
        <f t="shared" si="2"/>
        <v/>
      </c>
    </row>
    <row r="58" spans="1:18" ht="18.75" customHeight="1">
      <c r="A58" s="10" t="s">
        <v>12</v>
      </c>
      <c r="B58" s="30" t="str">
        <f t="shared" ref="B58:L58" si="7">IF(ISNUMBER(B10)=TRUE,B10/B$16,"")</f>
        <v/>
      </c>
      <c r="C58" s="31" t="str">
        <f t="shared" si="7"/>
        <v/>
      </c>
      <c r="D58" s="32" t="str">
        <f t="shared" si="7"/>
        <v/>
      </c>
      <c r="E58" s="30">
        <f t="shared" si="7"/>
        <v>3.3687072342579309E-7</v>
      </c>
      <c r="F58" s="31">
        <f t="shared" si="7"/>
        <v>4.1713586638092057E-4</v>
      </c>
      <c r="G58" s="31">
        <f t="shared" si="7"/>
        <v>5.003560709296791E-4</v>
      </c>
      <c r="H58" s="31">
        <f t="shared" si="7"/>
        <v>0.61009991457806467</v>
      </c>
      <c r="I58" s="31">
        <f t="shared" si="7"/>
        <v>2.584230043823986E-6</v>
      </c>
      <c r="J58" s="31">
        <f t="shared" si="7"/>
        <v>2.2067669294352499E-2</v>
      </c>
      <c r="K58" s="31">
        <f t="shared" si="7"/>
        <v>2.2273952187258968E-2</v>
      </c>
      <c r="L58" s="32">
        <f t="shared" si="7"/>
        <v>2.7935381498576734E-2</v>
      </c>
      <c r="M58" s="31" t="str">
        <f t="shared" si="2"/>
        <v/>
      </c>
      <c r="N58" s="31">
        <f t="shared" si="2"/>
        <v>1.088818501998156E-3</v>
      </c>
      <c r="O58" s="31">
        <f t="shared" si="2"/>
        <v>2.8772050359816386E-5</v>
      </c>
      <c r="P58" s="31">
        <f t="shared" si="2"/>
        <v>1.4696380966639662E-5</v>
      </c>
      <c r="Q58" s="32" t="str">
        <f t="shared" si="2"/>
        <v/>
      </c>
    </row>
    <row r="59" spans="1:18" ht="18.75" customHeight="1">
      <c r="A59" s="10" t="s">
        <v>13</v>
      </c>
      <c r="B59" s="30">
        <f t="shared" ref="B59:L59" si="8">IF(ISNUMBER(B11)=TRUE,B11/B$16,"")</f>
        <v>0.34823976600109197</v>
      </c>
      <c r="C59" s="31">
        <f t="shared" si="8"/>
        <v>3.4205219872859047E-3</v>
      </c>
      <c r="D59" s="32">
        <f t="shared" si="8"/>
        <v>5.6858560054767582E-2</v>
      </c>
      <c r="E59" s="30">
        <f t="shared" si="8"/>
        <v>0.23745047423691285</v>
      </c>
      <c r="F59" s="31">
        <f t="shared" si="8"/>
        <v>0.44515536587087445</v>
      </c>
      <c r="G59" s="31">
        <f t="shared" si="8"/>
        <v>1.4048734540698493E-2</v>
      </c>
      <c r="H59" s="31">
        <f t="shared" si="8"/>
        <v>9.4483098710114372E-2</v>
      </c>
      <c r="I59" s="31">
        <f t="shared" si="8"/>
        <v>7.9204421112724233E-3</v>
      </c>
      <c r="J59" s="31">
        <f t="shared" si="8"/>
        <v>0.13796836499608309</v>
      </c>
      <c r="K59" s="31">
        <f t="shared" si="8"/>
        <v>0.10594601573897419</v>
      </c>
      <c r="L59" s="32">
        <f t="shared" si="8"/>
        <v>0.16516275345912526</v>
      </c>
      <c r="M59" s="31">
        <f t="shared" si="2"/>
        <v>9.9775480490535459E-2</v>
      </c>
      <c r="N59" s="31">
        <f t="shared" si="2"/>
        <v>8.6955288887456308E-2</v>
      </c>
      <c r="O59" s="31">
        <f t="shared" si="2"/>
        <v>0.19254320876834916</v>
      </c>
      <c r="P59" s="31">
        <f t="shared" si="2"/>
        <v>0.43223128763622781</v>
      </c>
      <c r="Q59" s="32">
        <f t="shared" si="2"/>
        <v>3.8553378242350785E-2</v>
      </c>
    </row>
    <row r="60" spans="1:18" ht="18.75" customHeight="1">
      <c r="A60" s="10" t="s">
        <v>14</v>
      </c>
      <c r="B60" s="30">
        <f t="shared" ref="B60:L60" si="9">IF(ISNUMBER(B12)=TRUE,B12/B$16,"")</f>
        <v>3.9853528638879213E-2</v>
      </c>
      <c r="C60" s="31">
        <f t="shared" si="9"/>
        <v>3.2942416901370162E-4</v>
      </c>
      <c r="D60" s="32">
        <f t="shared" si="9"/>
        <v>1.5297089968884991E-2</v>
      </c>
      <c r="E60" s="30">
        <f t="shared" si="9"/>
        <v>6.9676665374362026E-2</v>
      </c>
      <c r="F60" s="31">
        <f t="shared" si="9"/>
        <v>0.18460881384266442</v>
      </c>
      <c r="G60" s="31">
        <f t="shared" si="9"/>
        <v>4.6019658982463185E-2</v>
      </c>
      <c r="H60" s="31">
        <f t="shared" si="9"/>
        <v>1.9191313479052473E-2</v>
      </c>
      <c r="I60" s="31">
        <f t="shared" si="9"/>
        <v>3.9155847240029544E-5</v>
      </c>
      <c r="J60" s="31">
        <f t="shared" si="9"/>
        <v>4.1756852771927873E-2</v>
      </c>
      <c r="K60" s="31">
        <f t="shared" si="9"/>
        <v>4.6766102319691145E-2</v>
      </c>
      <c r="L60" s="32">
        <f t="shared" si="9"/>
        <v>3.6412104594616239E-2</v>
      </c>
      <c r="M60" s="31">
        <f t="shared" si="2"/>
        <v>7.3406788739768152E-3</v>
      </c>
      <c r="N60" s="31">
        <f t="shared" si="2"/>
        <v>5.2106175076092618E-3</v>
      </c>
      <c r="O60" s="31">
        <f t="shared" si="2"/>
        <v>0.21496506736306464</v>
      </c>
      <c r="P60" s="31">
        <f t="shared" si="2"/>
        <v>3.1016414354878446E-3</v>
      </c>
      <c r="Q60" s="32">
        <f t="shared" si="2"/>
        <v>4.9873420833280592E-2</v>
      </c>
    </row>
    <row r="61" spans="1:18" ht="18.75" customHeight="1">
      <c r="A61" s="10" t="s">
        <v>15</v>
      </c>
      <c r="B61" s="30">
        <f t="shared" ref="B61:L61" si="10">IF(ISNUMBER(B13)=TRUE,B13/B$16,"")</f>
        <v>1.2953899919955264E-2</v>
      </c>
      <c r="C61" s="31">
        <f t="shared" si="10"/>
        <v>0.20547985990352194</v>
      </c>
      <c r="D61" s="32">
        <f t="shared" si="10"/>
        <v>3.760809828613304E-2</v>
      </c>
      <c r="E61" s="30">
        <f t="shared" si="10"/>
        <v>2.1988659024668088E-2</v>
      </c>
      <c r="F61" s="31">
        <f t="shared" si="10"/>
        <v>7.9288496207836606E-3</v>
      </c>
      <c r="G61" s="31">
        <f t="shared" si="10"/>
        <v>4.2803010005985171E-3</v>
      </c>
      <c r="H61" s="31">
        <f t="shared" si="10"/>
        <v>7.4103172065673997E-4</v>
      </c>
      <c r="I61" s="31">
        <f t="shared" si="10"/>
        <v>3.1214039100171615E-3</v>
      </c>
      <c r="J61" s="31">
        <f t="shared" si="10"/>
        <v>1.5207076070542076E-2</v>
      </c>
      <c r="K61" s="31">
        <f t="shared" si="10"/>
        <v>1.6077892115778938E-2</v>
      </c>
      <c r="L61" s="32">
        <f t="shared" si="10"/>
        <v>1.3547516020352576E-2</v>
      </c>
      <c r="M61" s="31">
        <f t="shared" si="2"/>
        <v>6.7211235779824741E-2</v>
      </c>
      <c r="N61" s="31">
        <f t="shared" si="2"/>
        <v>1.0000082149053253E-2</v>
      </c>
      <c r="O61" s="31">
        <f t="shared" si="2"/>
        <v>7.3997259803865716E-3</v>
      </c>
      <c r="P61" s="31">
        <f t="shared" si="2"/>
        <v>5.0379409876409285E-3</v>
      </c>
      <c r="Q61" s="32">
        <f t="shared" si="2"/>
        <v>5.7832920741159428E-2</v>
      </c>
    </row>
    <row r="62" spans="1:18" ht="18.75" customHeight="1">
      <c r="A62" s="10" t="s">
        <v>16</v>
      </c>
      <c r="B62" s="30" t="str">
        <f t="shared" ref="B62:L62" si="11">IF(ISNUMBER(B14)=TRUE,B14/B$16,"")</f>
        <v/>
      </c>
      <c r="C62" s="31">
        <f t="shared" si="11"/>
        <v>0.59237229747134845</v>
      </c>
      <c r="D62" s="32">
        <f t="shared" si="11"/>
        <v>0.67441306501476328</v>
      </c>
      <c r="E62" s="30">
        <f t="shared" si="11"/>
        <v>4.1860995726769151E-4</v>
      </c>
      <c r="F62" s="31">
        <f t="shared" si="11"/>
        <v>1.0335762350319858E-2</v>
      </c>
      <c r="G62" s="31">
        <f t="shared" si="11"/>
        <v>2.477619761631838E-4</v>
      </c>
      <c r="H62" s="31">
        <f t="shared" si="11"/>
        <v>1.0176117064417548E-3</v>
      </c>
      <c r="I62" s="31">
        <f t="shared" si="11"/>
        <v>0.96248012336160393</v>
      </c>
      <c r="J62" s="31">
        <f t="shared" si="11"/>
        <v>4.9430614669548421E-2</v>
      </c>
      <c r="K62" s="31">
        <f t="shared" si="11"/>
        <v>2.580124536820453E-2</v>
      </c>
      <c r="L62" s="32">
        <f t="shared" si="11"/>
        <v>7.0412837235988707E-2</v>
      </c>
      <c r="M62" s="31">
        <f t="shared" si="2"/>
        <v>5.1229550873781377E-4</v>
      </c>
      <c r="N62" s="31">
        <f t="shared" si="2"/>
        <v>6.7783379879757895E-4</v>
      </c>
      <c r="O62" s="31">
        <f t="shared" si="2"/>
        <v>8.2393082012888202E-5</v>
      </c>
      <c r="P62" s="31">
        <f t="shared" si="2"/>
        <v>1.9446706159945903E-5</v>
      </c>
      <c r="Q62" s="32">
        <f t="shared" si="2"/>
        <v>1.6770224602945245E-3</v>
      </c>
    </row>
    <row r="63" spans="1:18" ht="18.75" customHeight="1">
      <c r="A63" s="10" t="s">
        <v>17</v>
      </c>
      <c r="B63" s="33">
        <f t="shared" ref="B63:L64" si="12">IF(ISNUMBER(B15)=TRUE,B15/B$16,"")</f>
        <v>-8.8246689401149464E-2</v>
      </c>
      <c r="C63" s="31">
        <f t="shared" si="12"/>
        <v>4.0632730729112325E-2</v>
      </c>
      <c r="D63" s="32">
        <f t="shared" si="12"/>
        <v>0.10651865511128404</v>
      </c>
      <c r="E63" s="30">
        <f t="shared" si="12"/>
        <v>2.9329677790098617E-3</v>
      </c>
      <c r="F63" s="31">
        <f t="shared" si="12"/>
        <v>2.0606682419161887E-4</v>
      </c>
      <c r="G63" s="31">
        <f t="shared" si="12"/>
        <v>7.8421995815561622E-4</v>
      </c>
      <c r="H63" s="31">
        <f t="shared" si="12"/>
        <v>4.612761134631957E-4</v>
      </c>
      <c r="I63" s="31">
        <f t="shared" si="12"/>
        <v>4.2531615082575078E-4</v>
      </c>
      <c r="J63" s="31">
        <f t="shared" si="12"/>
        <v>2.2018614860352018E-2</v>
      </c>
      <c r="K63" s="31">
        <f t="shared" si="12"/>
        <v>1.8395729956767738E-2</v>
      </c>
      <c r="L63" s="32">
        <f t="shared" si="12"/>
        <v>2.0419374231513132E-2</v>
      </c>
      <c r="M63" s="31">
        <f t="shared" si="2"/>
        <v>6.064857139797427E-3</v>
      </c>
      <c r="N63" s="34">
        <f t="shared" si="2"/>
        <v>6.5511969920765536E-2</v>
      </c>
      <c r="O63" s="34">
        <f t="shared" si="2"/>
        <v>3.7190380772336259E-2</v>
      </c>
      <c r="P63" s="34">
        <f t="shared" si="2"/>
        <v>4.0780224543594222E-2</v>
      </c>
      <c r="Q63" s="35">
        <f t="shared" si="2"/>
        <v>4.8210727295561412E-3</v>
      </c>
    </row>
    <row r="64" spans="1:18" ht="18.75" customHeight="1">
      <c r="A64" s="3" t="s">
        <v>18</v>
      </c>
      <c r="B64" s="15">
        <f t="shared" si="12"/>
        <v>1</v>
      </c>
      <c r="C64" s="16">
        <f t="shared" si="12"/>
        <v>1</v>
      </c>
      <c r="D64" s="12">
        <f t="shared" si="12"/>
        <v>1</v>
      </c>
      <c r="E64" s="15">
        <f t="shared" si="12"/>
        <v>1</v>
      </c>
      <c r="F64" s="16">
        <f t="shared" si="12"/>
        <v>1</v>
      </c>
      <c r="G64" s="16">
        <f t="shared" si="12"/>
        <v>1</v>
      </c>
      <c r="H64" s="16">
        <f t="shared" si="12"/>
        <v>1</v>
      </c>
      <c r="I64" s="16">
        <f t="shared" si="12"/>
        <v>1</v>
      </c>
      <c r="J64" s="16">
        <f t="shared" si="12"/>
        <v>1</v>
      </c>
      <c r="K64" s="16">
        <f t="shared" si="12"/>
        <v>1</v>
      </c>
      <c r="L64" s="12">
        <f t="shared" si="12"/>
        <v>1</v>
      </c>
      <c r="M64" s="16">
        <f>IF(ISNUMBER(M16)=TRUE,M16/M$16,"")</f>
        <v>1</v>
      </c>
      <c r="N64" s="8">
        <f>IF(ISNUMBER(N16)=TRUE,N16/N$16,"")</f>
        <v>1</v>
      </c>
      <c r="O64" s="8">
        <f>IF(ISNUMBER(O16)=TRUE,O16/O$16,"")</f>
        <v>1</v>
      </c>
      <c r="P64" s="8">
        <f>IF(ISNUMBER(P16)=TRUE,P16/P$16,"")</f>
        <v>1</v>
      </c>
      <c r="Q64" s="12">
        <f>IF(ISNUMBER(Q16)=TRUE,Q16/Q$16,"")</f>
        <v>1</v>
      </c>
    </row>
    <row r="69" spans="2:2">
      <c r="B69" s="9"/>
    </row>
  </sheetData>
  <mergeCells count="10">
    <mergeCell ref="B51:D51"/>
    <mergeCell ref="E51:L51"/>
    <mergeCell ref="M51:Q51"/>
    <mergeCell ref="A1:Q1"/>
    <mergeCell ref="A50:Q50"/>
    <mergeCell ref="A2:A4"/>
    <mergeCell ref="B2:D2"/>
    <mergeCell ref="E2:L2"/>
    <mergeCell ref="M2:Q2"/>
    <mergeCell ref="A51:A52"/>
  </mergeCells>
  <phoneticPr fontId="3" type="noConversion"/>
  <printOptions horizontalCentered="1"/>
  <pageMargins left="0.19685039370078741" right="0.19685039370078741" top="0.35433070866141736" bottom="0.51181102362204722" header="0.27559055118110237" footer="0.47244094488188981"/>
  <pageSetup paperSize="9" scale="53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mac_inq</vt:lpstr>
      <vt:lpstr>mac_inq!Area_stampa</vt:lpstr>
    </vt:vector>
  </TitlesOfParts>
  <Company>ARPAV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lsusanetti</cp:lastModifiedBy>
  <cp:lastPrinted>2014-12-30T10:26:52Z</cp:lastPrinted>
  <dcterms:created xsi:type="dcterms:W3CDTF">2011-06-22T16:11:38Z</dcterms:created>
  <dcterms:modified xsi:type="dcterms:W3CDTF">2024-08-28T11:40:45Z</dcterms:modified>
</cp:coreProperties>
</file>