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QA\UQA\EX_ORAR\CARTELLE_DI_LAVORO\INEMAR\OUTPUT_ELABORAZIONI\PUBBLICAZIONE\2021\FINALE\ELAB_STD_2021\regionali\"/>
    </mc:Choice>
  </mc:AlternateContent>
  <xr:revisionPtr revIDLastSave="0" documentId="8_{40D41DBC-2777-4C7B-9D8C-1B789E9C274E}" xr6:coauthVersionLast="36" xr6:coauthVersionMax="36" xr10:uidLastSave="{00000000-0000-0000-0000-000000000000}"/>
  <bookViews>
    <workbookView xWindow="0" yWindow="0" windowWidth="23040" windowHeight="10380"/>
  </bookViews>
  <sheets>
    <sheet name="tipo_inq" sheetId="1" r:id="rId1"/>
  </sheets>
  <definedNames>
    <definedName name="_xlnm.Print_Area" localSheetId="0">tipo_inq!$A$1:$M$51</definedName>
  </definedNames>
  <calcPr calcId="191029"/>
</workbook>
</file>

<file path=xl/calcChain.xml><?xml version="1.0" encoding="utf-8"?>
<calcChain xmlns="http://schemas.openxmlformats.org/spreadsheetml/2006/main">
  <c r="C13" i="1" l="1"/>
  <c r="C49" i="1"/>
  <c r="N43" i="1"/>
  <c r="D44" i="1"/>
  <c r="F44" i="1"/>
  <c r="H44" i="1"/>
  <c r="I44" i="1"/>
  <c r="K44" i="1"/>
  <c r="L44" i="1"/>
  <c r="M44" i="1"/>
  <c r="N44" i="1"/>
  <c r="O44" i="1"/>
  <c r="P44" i="1"/>
  <c r="Q44" i="1"/>
  <c r="R44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D49" i="1"/>
  <c r="E49" i="1"/>
  <c r="J49" i="1"/>
  <c r="C44" i="1"/>
  <c r="D13" i="1"/>
  <c r="D48" i="1" s="1"/>
  <c r="D46" i="1"/>
  <c r="E13" i="1"/>
  <c r="E43" i="1" s="1"/>
  <c r="E44" i="1"/>
  <c r="F13" i="1"/>
  <c r="F48" i="1" s="1"/>
  <c r="F45" i="1"/>
  <c r="G13" i="1"/>
  <c r="G43" i="1" s="1"/>
  <c r="G51" i="1" s="1"/>
  <c r="H13" i="1"/>
  <c r="H50" i="1" s="1"/>
  <c r="H46" i="1"/>
  <c r="I13" i="1"/>
  <c r="I45" i="1" s="1"/>
  <c r="I49" i="1"/>
  <c r="J13" i="1"/>
  <c r="J45" i="1" s="1"/>
  <c r="J51" i="1" s="1"/>
  <c r="K13" i="1"/>
  <c r="K43" i="1"/>
  <c r="L13" i="1"/>
  <c r="L48" i="1" s="1"/>
  <c r="L46" i="1"/>
  <c r="M13" i="1"/>
  <c r="M46" i="1" s="1"/>
  <c r="M49" i="1"/>
  <c r="N13" i="1"/>
  <c r="N50" i="1" s="1"/>
  <c r="N45" i="1"/>
  <c r="O13" i="1"/>
  <c r="O50" i="1" s="1"/>
  <c r="O43" i="1"/>
  <c r="P13" i="1"/>
  <c r="P48" i="1" s="1"/>
  <c r="P46" i="1"/>
  <c r="Q13" i="1"/>
  <c r="Q49" i="1"/>
  <c r="R13" i="1"/>
  <c r="R48" i="1" s="1"/>
  <c r="R49" i="1"/>
  <c r="R46" i="1"/>
  <c r="R45" i="1"/>
  <c r="R50" i="1"/>
  <c r="C48" i="1"/>
  <c r="C45" i="1"/>
  <c r="C43" i="1"/>
  <c r="C47" i="1"/>
  <c r="K50" i="1"/>
  <c r="G50" i="1"/>
  <c r="N49" i="1"/>
  <c r="F49" i="1"/>
  <c r="Q46" i="1"/>
  <c r="K45" i="1"/>
  <c r="G45" i="1"/>
  <c r="J44" i="1"/>
  <c r="L43" i="1"/>
  <c r="H43" i="1"/>
  <c r="D43" i="1"/>
  <c r="C50" i="1"/>
  <c r="C46" i="1"/>
  <c r="C51" i="1" s="1"/>
  <c r="K49" i="1"/>
  <c r="G49" i="1"/>
  <c r="Q48" i="1"/>
  <c r="J46" i="1"/>
  <c r="L45" i="1"/>
  <c r="H45" i="1"/>
  <c r="D45" i="1"/>
  <c r="G44" i="1"/>
  <c r="Q43" i="1"/>
  <c r="Q50" i="1"/>
  <c r="L49" i="1"/>
  <c r="H49" i="1"/>
  <c r="J48" i="1"/>
  <c r="K46" i="1"/>
  <c r="K51" i="1" s="1"/>
  <c r="G46" i="1"/>
  <c r="Q45" i="1"/>
  <c r="Q51" i="1" s="1"/>
  <c r="M45" i="1"/>
  <c r="J43" i="1"/>
  <c r="J50" i="1"/>
  <c r="K48" i="1"/>
  <c r="G48" i="1"/>
  <c r="O46" i="1" l="1"/>
  <c r="P43" i="1"/>
  <c r="F46" i="1"/>
  <c r="N46" i="1"/>
  <c r="N51" i="1" s="1"/>
  <c r="E50" i="1"/>
  <c r="O45" i="1"/>
  <c r="O51" i="1" s="1"/>
  <c r="F50" i="1"/>
  <c r="I50" i="1"/>
  <c r="E46" i="1"/>
  <c r="R43" i="1"/>
  <c r="R51" i="1" s="1"/>
  <c r="P45" i="1"/>
  <c r="N48" i="1"/>
  <c r="E48" i="1"/>
  <c r="P49" i="1"/>
  <c r="I48" i="1"/>
  <c r="O48" i="1"/>
  <c r="M48" i="1"/>
  <c r="M50" i="1"/>
  <c r="I46" i="1"/>
  <c r="O49" i="1"/>
  <c r="F43" i="1"/>
  <c r="D50" i="1"/>
  <c r="D51" i="1" s="1"/>
  <c r="H48" i="1"/>
  <c r="H51" i="1" s="1"/>
  <c r="E45" i="1"/>
  <c r="E51" i="1" s="1"/>
  <c r="M43" i="1"/>
  <c r="M51" i="1" s="1"/>
  <c r="L50" i="1"/>
  <c r="L51" i="1" s="1"/>
  <c r="I43" i="1"/>
  <c r="P50" i="1"/>
  <c r="I51" i="1" l="1"/>
  <c r="F51" i="1"/>
  <c r="P51" i="1"/>
</calcChain>
</file>

<file path=xl/sharedStrings.xml><?xml version="1.0" encoding="utf-8"?>
<sst xmlns="http://schemas.openxmlformats.org/spreadsheetml/2006/main" count="94" uniqueCount="43">
  <si>
    <t>Tipo emissione</t>
  </si>
  <si>
    <t>Codice tipo</t>
  </si>
  <si>
    <t>NOx</t>
  </si>
  <si>
    <t>CO</t>
  </si>
  <si>
    <t>PM2.5</t>
  </si>
  <si>
    <t>PM10</t>
  </si>
  <si>
    <t>PTS</t>
  </si>
  <si>
    <t>t/anno</t>
  </si>
  <si>
    <t>kt/anno</t>
  </si>
  <si>
    <t>AEROPORTI</t>
  </si>
  <si>
    <t>A</t>
  </si>
  <si>
    <t>AGRICOLTURA</t>
  </si>
  <si>
    <t>AG</t>
  </si>
  <si>
    <t>DIFFUSE</t>
  </si>
  <si>
    <t>D</t>
  </si>
  <si>
    <t>DISCARICHE</t>
  </si>
  <si>
    <t>L</t>
  </si>
  <si>
    <t>FORESTE</t>
  </si>
  <si>
    <t>F</t>
  </si>
  <si>
    <t>PO</t>
  </si>
  <si>
    <t>Totale</t>
  </si>
  <si>
    <t>PORTI</t>
  </si>
  <si>
    <t>CH4</t>
  </si>
  <si>
    <t>CO2</t>
  </si>
  <si>
    <t>N2O</t>
  </si>
  <si>
    <t>NH3</t>
  </si>
  <si>
    <t>SO2</t>
  </si>
  <si>
    <t>As</t>
  </si>
  <si>
    <t>Cd</t>
  </si>
  <si>
    <t>Ni</t>
  </si>
  <si>
    <t>Pb</t>
  </si>
  <si>
    <t>BaP</t>
  </si>
  <si>
    <t>kg/anno</t>
  </si>
  <si>
    <t>PM+PS</t>
  </si>
  <si>
    <t>PUNTUALI</t>
  </si>
  <si>
    <t xml:space="preserve">TRAFFICO </t>
  </si>
  <si>
    <t>TD+TL</t>
  </si>
  <si>
    <t xml:space="preserve">ARPA Veneto - Regione Veneto. Emissioni in atmosfera in Veneto nel 2021 ripartite per modulo di calcolo INEMAR </t>
  </si>
  <si>
    <t>Distribuzione percentuale delle emissioni in atmosfera in Veneto nel 2021</t>
  </si>
  <si>
    <t>GHG</t>
  </si>
  <si>
    <t>Macroinquinanti</t>
  </si>
  <si>
    <t>Microinquinanti</t>
  </si>
  <si>
    <t>COVNM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</si>
</sst>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9" formatCode="_-* #,##0_-;\-* #,##0_-;_-* &quot;-&quot;_-;_-@_-"/>
    <numFmt numFmtId="171" formatCode="_-* #,##0.00_-;\-* #,##0.00_-;_-* &quot;-&quot;??_-;_-@_-"/>
    <numFmt numFmtId="184" formatCode="_(* #,##0_);_(* \(#,##0\);_(* &quot;-&quot;_);_(@_)"/>
    <numFmt numFmtId="185" formatCode="_(&quot;$&quot;* #,##0_);_(&quot;$&quot;* \(#,##0\);_(&quot;$&quot;* &quot;-&quot;_);_(@_)"/>
    <numFmt numFmtId="188" formatCode="_-* #,##0.0_-;\-* #,##0.0_-;_-* &quot;-&quot;_-;_-@_-"/>
    <numFmt numFmtId="189" formatCode="0\ %"/>
    <numFmt numFmtId="214" formatCode="_-* #,##0_-;\-* #,##0_-;_-* &quot;-&quot;??_-;_-@_-"/>
    <numFmt numFmtId="222" formatCode="_-* #,##0\ _€_-;\-* #,##0\ _€_-;_-* &quot;-&quot;??\ _€_-;_-@_-"/>
  </numFmts>
  <fonts count="15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71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85" fontId="2" fillId="0" borderId="0" applyFont="0" applyFill="0" applyBorder="0" applyAlignment="0" applyProtection="0"/>
  </cellStyleXfs>
  <cellXfs count="59">
    <xf numFmtId="0" fontId="0" fillId="0" borderId="0" xfId="0"/>
    <xf numFmtId="169" fontId="7" fillId="0" borderId="1" xfId="3" applyFont="1" applyBorder="1" applyAlignment="1">
      <alignment vertical="center" wrapText="1"/>
    </xf>
    <xf numFmtId="169" fontId="8" fillId="0" borderId="2" xfId="3" applyFont="1" applyBorder="1" applyAlignment="1">
      <alignment horizontal="center" vertical="center"/>
    </xf>
    <xf numFmtId="188" fontId="8" fillId="0" borderId="2" xfId="3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89" fontId="8" fillId="0" borderId="4" xfId="3" applyNumberFormat="1" applyFont="1" applyBorder="1" applyAlignment="1">
      <alignment horizontal="center" vertical="center"/>
    </xf>
    <xf numFmtId="189" fontId="8" fillId="0" borderId="5" xfId="3" applyNumberFormat="1" applyFont="1" applyBorder="1" applyAlignment="1">
      <alignment horizontal="center" vertical="center"/>
    </xf>
    <xf numFmtId="189" fontId="8" fillId="0" borderId="6" xfId="3" applyNumberFormat="1" applyFont="1" applyBorder="1" applyAlignment="1">
      <alignment horizontal="center" vertical="center"/>
    </xf>
    <xf numFmtId="189" fontId="8" fillId="0" borderId="2" xfId="3" applyNumberFormat="1" applyFont="1" applyBorder="1" applyAlignment="1">
      <alignment horizontal="center" vertical="center"/>
    </xf>
    <xf numFmtId="189" fontId="8" fillId="0" borderId="0" xfId="3" applyNumberFormat="1" applyFont="1" applyBorder="1" applyAlignment="1">
      <alignment horizontal="center" vertical="center"/>
    </xf>
    <xf numFmtId="189" fontId="8" fillId="0" borderId="7" xfId="3" applyNumberFormat="1" applyFont="1" applyBorder="1" applyAlignment="1">
      <alignment horizontal="center" vertical="center"/>
    </xf>
    <xf numFmtId="3" fontId="0" fillId="0" borderId="0" xfId="0" applyNumberFormat="1"/>
    <xf numFmtId="214" fontId="0" fillId="0" borderId="0" xfId="1" applyNumberFormat="1" applyFont="1"/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4" fillId="0" borderId="3" xfId="0" applyNumberFormat="1" applyFont="1" applyBorder="1" applyAlignment="1">
      <alignment vertical="center"/>
    </xf>
    <xf numFmtId="189" fontId="4" fillId="0" borderId="10" xfId="3" applyNumberFormat="1" applyFont="1" applyBorder="1" applyAlignment="1">
      <alignment horizontal="center" vertical="center"/>
    </xf>
    <xf numFmtId="189" fontId="4" fillId="0" borderId="11" xfId="3" applyNumberFormat="1" applyFont="1" applyBorder="1" applyAlignment="1">
      <alignment horizontal="center" vertical="center"/>
    </xf>
    <xf numFmtId="189" fontId="4" fillId="0" borderId="12" xfId="3" applyNumberFormat="1" applyFont="1" applyBorder="1" applyAlignment="1">
      <alignment horizontal="center" vertical="center"/>
    </xf>
    <xf numFmtId="189" fontId="8" fillId="0" borderId="10" xfId="3" applyNumberFormat="1" applyFont="1" applyBorder="1" applyAlignment="1">
      <alignment horizontal="center" vertical="center"/>
    </xf>
    <xf numFmtId="189" fontId="8" fillId="0" borderId="11" xfId="3" applyNumberFormat="1" applyFont="1" applyBorder="1" applyAlignment="1">
      <alignment horizontal="center" vertical="center"/>
    </xf>
    <xf numFmtId="189" fontId="8" fillId="0" borderId="12" xfId="3" applyNumberFormat="1" applyFont="1" applyBorder="1" applyAlignment="1">
      <alignment horizontal="center" vertical="center"/>
    </xf>
    <xf numFmtId="169" fontId="8" fillId="0" borderId="14" xfId="3" applyFont="1" applyBorder="1" applyAlignment="1">
      <alignment horizontal="center" vertical="center"/>
    </xf>
    <xf numFmtId="169" fontId="8" fillId="0" borderId="1" xfId="3" applyFont="1" applyBorder="1" applyAlignment="1">
      <alignment horizontal="center" vertical="center"/>
    </xf>
    <xf numFmtId="188" fontId="8" fillId="0" borderId="1" xfId="3" applyNumberFormat="1" applyFont="1" applyBorder="1" applyAlignment="1">
      <alignment horizontal="center" vertical="center"/>
    </xf>
    <xf numFmtId="169" fontId="8" fillId="0" borderId="15" xfId="3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222" fontId="13" fillId="0" borderId="13" xfId="12" applyNumberFormat="1" applyFont="1" applyBorder="1" applyAlignment="1">
      <alignment horizontal="center" vertical="center"/>
    </xf>
    <xf numFmtId="222" fontId="13" fillId="0" borderId="8" xfId="12" applyNumberFormat="1" applyFont="1" applyBorder="1" applyAlignment="1">
      <alignment horizontal="center" vertical="center"/>
    </xf>
    <xf numFmtId="222" fontId="13" fillId="0" borderId="9" xfId="12" applyNumberFormat="1" applyFont="1" applyBorder="1" applyAlignment="1">
      <alignment horizontal="center" vertical="center"/>
    </xf>
    <xf numFmtId="0" fontId="8" fillId="0" borderId="13" xfId="21" applyFont="1" applyBorder="1" applyAlignment="1">
      <alignment horizontal="center" vertical="center" wrapText="1"/>
    </xf>
    <xf numFmtId="0" fontId="8" fillId="0" borderId="8" xfId="21" applyFont="1" applyBorder="1" applyAlignment="1">
      <alignment horizontal="center" vertical="center" wrapText="1"/>
    </xf>
    <xf numFmtId="0" fontId="8" fillId="0" borderId="9" xfId="21" applyFont="1" applyBorder="1" applyAlignment="1">
      <alignment horizontal="center" vertical="center" wrapText="1"/>
    </xf>
    <xf numFmtId="0" fontId="8" fillId="0" borderId="13" xfId="22" applyFont="1" applyBorder="1" applyAlignment="1">
      <alignment horizontal="center" vertical="center" wrapText="1"/>
    </xf>
    <xf numFmtId="0" fontId="8" fillId="0" borderId="8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0" xfId="0" applyFont="1"/>
    <xf numFmtId="1" fontId="14" fillId="0" borderId="2" xfId="20" applyNumberFormat="1" applyFont="1" applyBorder="1" applyAlignment="1">
      <alignment horizontal="center"/>
    </xf>
    <xf numFmtId="1" fontId="14" fillId="0" borderId="0" xfId="20" applyNumberFormat="1" applyFont="1" applyBorder="1" applyAlignment="1">
      <alignment horizontal="center"/>
    </xf>
    <xf numFmtId="1" fontId="14" fillId="0" borderId="7" xfId="20" applyNumberFormat="1" applyFont="1" applyBorder="1" applyAlignment="1">
      <alignment horizontal="center"/>
    </xf>
    <xf numFmtId="0" fontId="6" fillId="0" borderId="13" xfId="21" applyFont="1" applyBorder="1" applyAlignment="1">
      <alignment horizontal="center" vertical="center"/>
    </xf>
    <xf numFmtId="0" fontId="6" fillId="0" borderId="8" xfId="21" applyFont="1" applyBorder="1" applyAlignment="1">
      <alignment horizontal="center" vertical="center"/>
    </xf>
    <xf numFmtId="0" fontId="6" fillId="0" borderId="9" xfId="2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4">
    <cellStyle name="Migliaia" xfId="1" builtinId="3"/>
    <cellStyle name="Migliaia (0)_AC 21 a.c. BG mac_inq" xfId="2"/>
    <cellStyle name="Migliaia [0]" xfId="3" builtinId="6"/>
    <cellStyle name="Migliaia [0] 2" xfId="4"/>
    <cellStyle name="Migliaia [0] 3" xfId="5"/>
    <cellStyle name="Migliaia 10" xfId="6"/>
    <cellStyle name="Migliaia 11" xfId="7"/>
    <cellStyle name="Migliaia 12" xfId="8"/>
    <cellStyle name="Migliaia 2" xfId="9"/>
    <cellStyle name="Migliaia 2 2" xfId="10"/>
    <cellStyle name="Migliaia 3" xfId="11"/>
    <cellStyle name="Migliaia 4" xfId="12"/>
    <cellStyle name="Migliaia 5" xfId="13"/>
    <cellStyle name="Migliaia 6" xfId="14"/>
    <cellStyle name="Migliaia 7" xfId="15"/>
    <cellStyle name="Migliaia 8" xfId="16"/>
    <cellStyle name="Migliaia 9" xfId="17"/>
    <cellStyle name="Normale" xfId="0" builtinId="0"/>
    <cellStyle name="Normale 2" xfId="18"/>
    <cellStyle name="Normale 2 2" xfId="19"/>
    <cellStyle name="Normale 3" xfId="20"/>
    <cellStyle name="Normale 4" xfId="21"/>
    <cellStyle name="Normale_Cartel1" xfId="22"/>
    <cellStyle name="Valuta (0)_AC 21 a.c. BG mac_inq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tipo_inq!$A$5:$B$5</c:f>
              <c:strCache>
                <c:ptCount val="2"/>
                <c:pt idx="0">
                  <c:v> AEROPORTI </c:v>
                </c:pt>
                <c:pt idx="1">
                  <c:v> A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tipo_inq!$C$5:$R$5</c:f>
              <c:numCache>
                <c:formatCode>0</c:formatCode>
                <c:ptCount val="16"/>
                <c:pt idx="0">
                  <c:v>61.244372650766856</c:v>
                </c:pt>
                <c:pt idx="1">
                  <c:v>1.2844415800963811E-2</c:v>
                </c:pt>
                <c:pt idx="2">
                  <c:v>4.5870229296001423E-2</c:v>
                </c:pt>
                <c:pt idx="3">
                  <c:v>169.67870989959343</c:v>
                </c:pt>
                <c:pt idx="4">
                  <c:v>295.90262760581703</c:v>
                </c:pt>
                <c:pt idx="5">
                  <c:v>20.480429003896912</c:v>
                </c:pt>
                <c:pt idx="6">
                  <c:v>24.985624413315037</c:v>
                </c:pt>
                <c:pt idx="7">
                  <c:v>2.6211559597715019E-3</c:v>
                </c:pt>
                <c:pt idx="8">
                  <c:v>2.4075500000000005</c:v>
                </c:pt>
                <c:pt idx="9">
                  <c:v>2.3811099999999996</c:v>
                </c:pt>
                <c:pt idx="10">
                  <c:v>2.3883700000000005</c:v>
                </c:pt>
                <c:pt idx="12">
                  <c:v>3.4162999999999997E-3</c:v>
                </c:pt>
                <c:pt idx="13">
                  <c:v>2.3914100000000001E-2</c:v>
                </c:pt>
                <c:pt idx="14">
                  <c:v>1.7763207793822341E-2</c:v>
                </c:pt>
                <c:pt idx="15">
                  <c:v>5.1618899999999995E-2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8-4391-9F68-5AF55E5D3A06}"/>
            </c:ext>
          </c:extLst>
        </c:ser>
        <c:ser>
          <c:idx val="1"/>
          <c:order val="1"/>
          <c:tx>
            <c:strRef>
              <c:f>tipo_inq!$A$6:$B$6</c:f>
              <c:strCache>
                <c:ptCount val="2"/>
                <c:pt idx="0">
                  <c:v> AGRICOLTURA </c:v>
                </c:pt>
                <c:pt idx="1">
                  <c:v> AG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tipo_inq!$C$6:$R$6</c:f>
              <c:numCache>
                <c:formatCode>0</c:formatCode>
                <c:ptCount val="16"/>
                <c:pt idx="2">
                  <c:v>1756.5795400000015</c:v>
                </c:pt>
                <c:pt idx="4">
                  <c:v>575.09199999999987</c:v>
                </c:pt>
                <c:pt idx="7">
                  <c:v>9514.6025199999804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8-4391-9F68-5AF55E5D3A06}"/>
            </c:ext>
          </c:extLst>
        </c:ser>
        <c:ser>
          <c:idx val="2"/>
          <c:order val="2"/>
          <c:tx>
            <c:strRef>
              <c:f>tipo_inq!$A$7:$B$7</c:f>
              <c:strCache>
                <c:ptCount val="2"/>
                <c:pt idx="0">
                  <c:v> DIFFUSE </c:v>
                </c:pt>
                <c:pt idx="1">
                  <c:v> D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tipo_inq!$C$7:$R$7</c:f>
              <c:numCache>
                <c:formatCode>0</c:formatCode>
                <c:ptCount val="16"/>
                <c:pt idx="0">
                  <c:v>10839.445940251208</c:v>
                </c:pt>
                <c:pt idx="1">
                  <c:v>113138.56079073249</c:v>
                </c:pt>
                <c:pt idx="2">
                  <c:v>3223.453012978815</c:v>
                </c:pt>
                <c:pt idx="3">
                  <c:v>82729.218721453493</c:v>
                </c:pt>
                <c:pt idx="4">
                  <c:v>17850.176114596277</c:v>
                </c:pt>
                <c:pt idx="5">
                  <c:v>959.81243148911551</c:v>
                </c:pt>
                <c:pt idx="6">
                  <c:v>55201.466969179215</c:v>
                </c:pt>
                <c:pt idx="7">
                  <c:v>40253.015620194063</c:v>
                </c:pt>
                <c:pt idx="8">
                  <c:v>11335.146077527907</c:v>
                </c:pt>
                <c:pt idx="9">
                  <c:v>10526.506927527967</c:v>
                </c:pt>
                <c:pt idx="10">
                  <c:v>12533.894788872187</c:v>
                </c:pt>
                <c:pt idx="11">
                  <c:v>67.020855202314777</c:v>
                </c:pt>
                <c:pt idx="12">
                  <c:v>349.96261720180939</c:v>
                </c:pt>
                <c:pt idx="13">
                  <c:v>270.76653819346325</c:v>
                </c:pt>
                <c:pt idx="14">
                  <c:v>2248.9932892220108</c:v>
                </c:pt>
                <c:pt idx="15">
                  <c:v>1757.1080174762042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8-4391-9F68-5AF55E5D3A06}"/>
            </c:ext>
          </c:extLst>
        </c:ser>
        <c:ser>
          <c:idx val="3"/>
          <c:order val="3"/>
          <c:tx>
            <c:strRef>
              <c:f>tipo_inq!$A$8:$B$8</c:f>
              <c:strCache>
                <c:ptCount val="2"/>
                <c:pt idx="0">
                  <c:v> DISCARICHE </c:v>
                </c:pt>
                <c:pt idx="1">
                  <c:v> L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tipo_inq!$C$8:$R$8</c:f>
              <c:numCache>
                <c:formatCode>0</c:formatCode>
                <c:ptCount val="16"/>
                <c:pt idx="0">
                  <c:v>48.943720000000006</c:v>
                </c:pt>
                <c:pt idx="1">
                  <c:v>26216.868886000004</c:v>
                </c:pt>
                <c:pt idx="2">
                  <c:v>0.85079799999999983</c:v>
                </c:pt>
                <c:pt idx="3">
                  <c:v>17.614474000000001</c:v>
                </c:pt>
                <c:pt idx="4">
                  <c:v>14.285326000000001</c:v>
                </c:pt>
                <c:pt idx="5">
                  <c:v>0.80920800000000015</c:v>
                </c:pt>
                <c:pt idx="6">
                  <c:v>3.179583</c:v>
                </c:pt>
                <c:pt idx="7">
                  <c:v>1.9112205679099998</c:v>
                </c:pt>
                <c:pt idx="8">
                  <c:v>2.0200000000000003E-2</c:v>
                </c:pt>
                <c:pt idx="9">
                  <c:v>2.0200000000000003E-2</c:v>
                </c:pt>
                <c:pt idx="10">
                  <c:v>2.0390000000000002E-2</c:v>
                </c:pt>
                <c:pt idx="11">
                  <c:v>2.5080000000000002E-3</c:v>
                </c:pt>
                <c:pt idx="12">
                  <c:v>5.0560000000000006E-3</c:v>
                </c:pt>
                <c:pt idx="13">
                  <c:v>2.9123000000000003E-2</c:v>
                </c:pt>
                <c:pt idx="14">
                  <c:v>1.4668E-2</c:v>
                </c:pt>
                <c:pt idx="15">
                  <c:v>2.8200000000000002E-4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8-4391-9F68-5AF55E5D3A06}"/>
            </c:ext>
          </c:extLst>
        </c:ser>
        <c:ser>
          <c:idx val="4"/>
          <c:order val="4"/>
          <c:tx>
            <c:strRef>
              <c:f>tipo_inq!$A$9:$B$9</c:f>
              <c:strCache>
                <c:ptCount val="2"/>
                <c:pt idx="0">
                  <c:v> FORESTE </c:v>
                </c:pt>
                <c:pt idx="1">
                  <c:v> F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tipo_inq!$C$9:$R$9</c:f>
              <c:numCache>
                <c:formatCode>0</c:formatCode>
                <c:ptCount val="16"/>
                <c:pt idx="0">
                  <c:v>-2229.2902058058589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8-4391-9F68-5AF55E5D3A06}"/>
            </c:ext>
          </c:extLst>
        </c:ser>
        <c:ser>
          <c:idx val="5"/>
          <c:order val="5"/>
          <c:tx>
            <c:strRef>
              <c:f>tipo_inq!$A$10:$B$10</c:f>
              <c:strCache>
                <c:ptCount val="2"/>
                <c:pt idx="0">
                  <c:v> PUNTUALI </c:v>
                </c:pt>
                <c:pt idx="1">
                  <c:v> PM+PS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tipo_inq!$C$10:$R$10</c:f>
              <c:numCache>
                <c:formatCode>0</c:formatCode>
                <c:ptCount val="16"/>
                <c:pt idx="0">
                  <c:v>7624.3371730000008</c:v>
                </c:pt>
                <c:pt idx="1">
                  <c:v>919.83807900000011</c:v>
                </c:pt>
                <c:pt idx="2">
                  <c:v>177.21635300000005</c:v>
                </c:pt>
                <c:pt idx="3">
                  <c:v>7349.1642549999997</c:v>
                </c:pt>
                <c:pt idx="4">
                  <c:v>10316.018147000008</c:v>
                </c:pt>
                <c:pt idx="5">
                  <c:v>2681.6771340000009</c:v>
                </c:pt>
                <c:pt idx="6">
                  <c:v>5382.3859780000003</c:v>
                </c:pt>
                <c:pt idx="7">
                  <c:v>137.14828199999997</c:v>
                </c:pt>
                <c:pt idx="8">
                  <c:v>190.77618999999993</c:v>
                </c:pt>
                <c:pt idx="9">
                  <c:v>137.64120000000003</c:v>
                </c:pt>
                <c:pt idx="10">
                  <c:v>279.15252999999996</c:v>
                </c:pt>
                <c:pt idx="11">
                  <c:v>236.692027</c:v>
                </c:pt>
                <c:pt idx="12">
                  <c:v>61.045926999999992</c:v>
                </c:pt>
                <c:pt idx="13">
                  <c:v>360.29342799999995</c:v>
                </c:pt>
                <c:pt idx="14">
                  <c:v>1758.947987</c:v>
                </c:pt>
                <c:pt idx="15">
                  <c:v>54.541029000000016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8-4391-9F68-5AF55E5D3A06}"/>
            </c:ext>
          </c:extLst>
        </c:ser>
        <c:ser>
          <c:idx val="6"/>
          <c:order val="6"/>
          <c:tx>
            <c:strRef>
              <c:f>tipo_inq!$A$11:$B$11</c:f>
              <c:strCache>
                <c:ptCount val="2"/>
                <c:pt idx="0">
                  <c:v> PORTI </c:v>
                </c:pt>
                <c:pt idx="1">
                  <c:v> PO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tipo_inq!$C$11:$R$11</c:f>
              <c:numCache>
                <c:formatCode>0</c:formatCode>
                <c:ptCount val="16"/>
                <c:pt idx="0">
                  <c:v>120.1033</c:v>
                </c:pt>
                <c:pt idx="3">
                  <c:v>279.38729999999998</c:v>
                </c:pt>
                <c:pt idx="4">
                  <c:v>2062.3577</c:v>
                </c:pt>
                <c:pt idx="5">
                  <c:v>128.18789999999998</c:v>
                </c:pt>
                <c:pt idx="6">
                  <c:v>92.708799999999997</c:v>
                </c:pt>
                <c:pt idx="8">
                  <c:v>63.477699999999999</c:v>
                </c:pt>
                <c:pt idx="9">
                  <c:v>63.477699999999999</c:v>
                </c:pt>
                <c:pt idx="10">
                  <c:v>63.477699999999999</c:v>
                </c:pt>
                <c:pt idx="11">
                  <c:v>1.5660200000000002</c:v>
                </c:pt>
                <c:pt idx="12">
                  <c:v>0.43337999999999999</c:v>
                </c:pt>
                <c:pt idx="13">
                  <c:v>210.80488</c:v>
                </c:pt>
                <c:pt idx="14">
                  <c:v>5.1872500000000006</c:v>
                </c:pt>
                <c:pt idx="15">
                  <c:v>92.256519999999995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B8-4391-9F68-5AF55E5D3A06}"/>
            </c:ext>
          </c:extLst>
        </c:ser>
        <c:ser>
          <c:idx val="7"/>
          <c:order val="7"/>
          <c:tx>
            <c:strRef>
              <c:f>tipo_inq!$A$12:$B$12</c:f>
              <c:strCache>
                <c:ptCount val="2"/>
                <c:pt idx="0">
                  <c:v> TRAFFICO  </c:v>
                </c:pt>
                <c:pt idx="1">
                  <c:v> TD+TL </c:v>
                </c:pt>
              </c:strCache>
            </c:strRef>
          </c:tx>
          <c:invertIfNegative val="0"/>
          <c:cat>
            <c:strRef>
              <c:f>tipo_inq!$C$3:$R$3</c:f>
              <c:strCache>
                <c:ptCount val="16"/>
                <c:pt idx="0">
                  <c:v> CO2 </c:v>
                </c:pt>
                <c:pt idx="1">
                  <c:v> CH4 </c:v>
                </c:pt>
                <c:pt idx="2">
                  <c:v> N2O </c:v>
                </c:pt>
                <c:pt idx="3">
                  <c:v> CO </c:v>
                </c:pt>
                <c:pt idx="4">
                  <c:v> NOx </c:v>
                </c:pt>
                <c:pt idx="5">
                  <c:v> SO2 </c:v>
                </c:pt>
                <c:pt idx="6">
                  <c:v> COVNM </c:v>
                </c:pt>
                <c:pt idx="7">
                  <c:v> NH3 </c:v>
                </c:pt>
                <c:pt idx="8">
                  <c:v> PM10 </c:v>
                </c:pt>
                <c:pt idx="9">
                  <c:v> PM2.5 </c:v>
                </c:pt>
                <c:pt idx="10">
                  <c:v> PTS </c:v>
                </c:pt>
                <c:pt idx="11">
                  <c:v> As </c:v>
                </c:pt>
                <c:pt idx="12">
                  <c:v> Cd </c:v>
                </c:pt>
                <c:pt idx="13">
                  <c:v> Ni </c:v>
                </c:pt>
                <c:pt idx="14">
                  <c:v> Pb </c:v>
                </c:pt>
                <c:pt idx="15">
                  <c:v> BaP </c:v>
                </c:pt>
              </c:strCache>
            </c:strRef>
          </c:cat>
          <c:val>
            <c:numRef>
              <c:f>tipo_inq!$C$12:$R$12</c:f>
              <c:numCache>
                <c:formatCode>0</c:formatCode>
                <c:ptCount val="16"/>
                <c:pt idx="0">
                  <c:v>8797.2421955609898</c:v>
                </c:pt>
                <c:pt idx="1">
                  <c:v>481.46153131941503</c:v>
                </c:pt>
                <c:pt idx="2">
                  <c:v>310.96579736690563</c:v>
                </c:pt>
                <c:pt idx="3">
                  <c:v>28194.848376513022</c:v>
                </c:pt>
                <c:pt idx="4">
                  <c:v>24962.824505992045</c:v>
                </c:pt>
                <c:pt idx="5">
                  <c:v>54.017163262765465</c:v>
                </c:pt>
                <c:pt idx="6">
                  <c:v>6334.0294376075544</c:v>
                </c:pt>
                <c:pt idx="7">
                  <c:v>398.43878331427209</c:v>
                </c:pt>
                <c:pt idx="8">
                  <c:v>1855.2747399999619</c:v>
                </c:pt>
                <c:pt idx="9">
                  <c:v>1271.5156399999723</c:v>
                </c:pt>
                <c:pt idx="10">
                  <c:v>2547.9459299999585</c:v>
                </c:pt>
                <c:pt idx="11">
                  <c:v>33.835558494187225</c:v>
                </c:pt>
                <c:pt idx="12">
                  <c:v>39.185143569889732</c:v>
                </c:pt>
                <c:pt idx="13">
                  <c:v>200.76067540593908</c:v>
                </c:pt>
                <c:pt idx="14">
                  <c:v>3055.141451700732</c:v>
                </c:pt>
                <c:pt idx="15">
                  <c:v>76.347444294838112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B8-4391-9F68-5AF55E5D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645567"/>
        <c:axId val="1"/>
      </c:barChart>
      <c:catAx>
        <c:axId val="971645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0"/>
          <c:min val="-200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71645567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15240</xdr:rowOff>
    </xdr:from>
    <xdr:to>
      <xdr:col>13</xdr:col>
      <xdr:colOff>228600</xdr:colOff>
      <xdr:row>37</xdr:row>
      <xdr:rowOff>60960</xdr:rowOff>
    </xdr:to>
    <xdr:graphicFrame macro="">
      <xdr:nvGraphicFramePr>
        <xdr:cNvPr id="1069" name="Grafico 2">
          <a:extLst>
            <a:ext uri="{FF2B5EF4-FFF2-40B4-BE49-F238E27FC236}">
              <a16:creationId xmlns:a16="http://schemas.microsoft.com/office/drawing/2014/main" id="{AA391831-AB34-436B-8739-5B27153A5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zoomScale="90" zoomScaleNormal="90" workbookViewId="0">
      <selection activeCell="R27" sqref="R27"/>
    </sheetView>
  </sheetViews>
  <sheetFormatPr defaultRowHeight="13.2" x14ac:dyDescent="0.25"/>
  <cols>
    <col min="1" max="1" width="30.33203125" bestFit="1" customWidth="1"/>
    <col min="2" max="2" width="12.5546875" customWidth="1"/>
    <col min="3" max="18" width="10.33203125" customWidth="1"/>
    <col min="19" max="19" width="11.33203125" bestFit="1" customWidth="1"/>
  </cols>
  <sheetData>
    <row r="1" spans="1:19" ht="33" customHeight="1" x14ac:dyDescent="0.25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2" spans="1:19" ht="13.8" x14ac:dyDescent="0.25">
      <c r="A2" s="38"/>
      <c r="B2" s="38"/>
      <c r="C2" s="42" t="s">
        <v>39</v>
      </c>
      <c r="D2" s="43"/>
      <c r="E2" s="44"/>
      <c r="F2" s="42" t="s">
        <v>40</v>
      </c>
      <c r="G2" s="43"/>
      <c r="H2" s="43"/>
      <c r="I2" s="43"/>
      <c r="J2" s="43"/>
      <c r="K2" s="43"/>
      <c r="L2" s="43"/>
      <c r="M2" s="44"/>
      <c r="N2" s="42" t="s">
        <v>41</v>
      </c>
      <c r="O2" s="43"/>
      <c r="P2" s="43"/>
      <c r="Q2" s="43"/>
      <c r="R2" s="44"/>
    </row>
    <row r="3" spans="1:19" ht="18.75" customHeight="1" x14ac:dyDescent="0.25">
      <c r="A3" s="57" t="s">
        <v>0</v>
      </c>
      <c r="B3" s="55" t="s">
        <v>1</v>
      </c>
      <c r="C3" s="28" t="s">
        <v>23</v>
      </c>
      <c r="D3" s="29" t="s">
        <v>22</v>
      </c>
      <c r="E3" s="30" t="s">
        <v>24</v>
      </c>
      <c r="F3" s="28" t="s">
        <v>3</v>
      </c>
      <c r="G3" s="29" t="s">
        <v>2</v>
      </c>
      <c r="H3" s="29" t="s">
        <v>26</v>
      </c>
      <c r="I3" s="29" t="s">
        <v>42</v>
      </c>
      <c r="J3" s="29" t="s">
        <v>25</v>
      </c>
      <c r="K3" s="29" t="s">
        <v>5</v>
      </c>
      <c r="L3" s="29" t="s">
        <v>4</v>
      </c>
      <c r="M3" s="30" t="s">
        <v>6</v>
      </c>
      <c r="N3" s="28" t="s">
        <v>27</v>
      </c>
      <c r="O3" s="29" t="s">
        <v>28</v>
      </c>
      <c r="P3" s="29" t="s">
        <v>29</v>
      </c>
      <c r="Q3" s="29" t="s">
        <v>30</v>
      </c>
      <c r="R3" s="30" t="s">
        <v>31</v>
      </c>
    </row>
    <row r="4" spans="1:19" ht="18.75" customHeight="1" x14ac:dyDescent="0.25">
      <c r="A4" s="58"/>
      <c r="B4" s="56"/>
      <c r="C4" s="31" t="s">
        <v>8</v>
      </c>
      <c r="D4" s="32" t="s">
        <v>7</v>
      </c>
      <c r="E4" s="33" t="s">
        <v>7</v>
      </c>
      <c r="F4" s="31" t="s">
        <v>7</v>
      </c>
      <c r="G4" s="32" t="s">
        <v>7</v>
      </c>
      <c r="H4" s="32" t="s">
        <v>7</v>
      </c>
      <c r="I4" s="32" t="s">
        <v>7</v>
      </c>
      <c r="J4" s="32" t="s">
        <v>7</v>
      </c>
      <c r="K4" s="32" t="s">
        <v>7</v>
      </c>
      <c r="L4" s="32" t="s">
        <v>7</v>
      </c>
      <c r="M4" s="33" t="s">
        <v>7</v>
      </c>
      <c r="N4" s="34" t="s">
        <v>32</v>
      </c>
      <c r="O4" s="35" t="s">
        <v>32</v>
      </c>
      <c r="P4" s="35" t="s">
        <v>32</v>
      </c>
      <c r="Q4" s="35" t="s">
        <v>32</v>
      </c>
      <c r="R4" s="36" t="s">
        <v>32</v>
      </c>
    </row>
    <row r="5" spans="1:19" ht="18.75" customHeight="1" x14ac:dyDescent="0.25">
      <c r="A5" s="1" t="s">
        <v>9</v>
      </c>
      <c r="B5" s="23" t="s">
        <v>10</v>
      </c>
      <c r="C5" s="39">
        <v>61.244372650766856</v>
      </c>
      <c r="D5" s="40">
        <v>1.2844415800963811E-2</v>
      </c>
      <c r="E5" s="41">
        <v>4.5870229296001423E-2</v>
      </c>
      <c r="F5" s="39">
        <v>169.67870989959343</v>
      </c>
      <c r="G5" s="40">
        <v>295.90262760581703</v>
      </c>
      <c r="H5" s="40">
        <v>20.480429003896912</v>
      </c>
      <c r="I5" s="40">
        <v>24.985624413315037</v>
      </c>
      <c r="J5" s="40">
        <v>2.6211559597715019E-3</v>
      </c>
      <c r="K5" s="40">
        <v>2.4075500000000005</v>
      </c>
      <c r="L5" s="40">
        <v>2.3811099999999996</v>
      </c>
      <c r="M5" s="41">
        <v>2.3883700000000005</v>
      </c>
      <c r="N5" s="39"/>
      <c r="O5" s="40">
        <v>3.4162999999999997E-3</v>
      </c>
      <c r="P5" s="40">
        <v>2.3914100000000001E-2</v>
      </c>
      <c r="Q5" s="40">
        <v>1.7763207793822341E-2</v>
      </c>
      <c r="R5" s="41">
        <v>5.1618899999999995E-2</v>
      </c>
    </row>
    <row r="6" spans="1:19" ht="18.75" customHeight="1" x14ac:dyDescent="0.25">
      <c r="A6" s="1" t="s">
        <v>11</v>
      </c>
      <c r="B6" s="24" t="s">
        <v>12</v>
      </c>
      <c r="C6" s="39"/>
      <c r="D6" s="40"/>
      <c r="E6" s="41">
        <v>1756.5795400000015</v>
      </c>
      <c r="F6" s="39"/>
      <c r="G6" s="40">
        <v>575.09199999999987</v>
      </c>
      <c r="H6" s="40"/>
      <c r="I6" s="40"/>
      <c r="J6" s="40">
        <v>9514.6025199999804</v>
      </c>
      <c r="K6" s="40"/>
      <c r="L6" s="40"/>
      <c r="M6" s="41"/>
      <c r="N6" s="39"/>
      <c r="O6" s="40"/>
      <c r="P6" s="40"/>
      <c r="Q6" s="40"/>
      <c r="R6" s="41"/>
    </row>
    <row r="7" spans="1:19" ht="18.75" customHeight="1" x14ac:dyDescent="0.25">
      <c r="A7" s="1" t="s">
        <v>13</v>
      </c>
      <c r="B7" s="24" t="s">
        <v>14</v>
      </c>
      <c r="C7" s="39">
        <v>10839.445940251208</v>
      </c>
      <c r="D7" s="40">
        <v>113138.56079073249</v>
      </c>
      <c r="E7" s="41">
        <v>3223.453012978815</v>
      </c>
      <c r="F7" s="39">
        <v>82729.218721453493</v>
      </c>
      <c r="G7" s="40">
        <v>17850.176114596277</v>
      </c>
      <c r="H7" s="40">
        <v>959.81243148911551</v>
      </c>
      <c r="I7" s="40">
        <v>55201.466969179215</v>
      </c>
      <c r="J7" s="40">
        <v>40253.015620194063</v>
      </c>
      <c r="K7" s="40">
        <v>11335.146077527907</v>
      </c>
      <c r="L7" s="40">
        <v>10526.506927527967</v>
      </c>
      <c r="M7" s="41">
        <v>12533.894788872187</v>
      </c>
      <c r="N7" s="39">
        <v>67.020855202314777</v>
      </c>
      <c r="O7" s="40">
        <v>349.96261720180939</v>
      </c>
      <c r="P7" s="40">
        <v>270.76653819346325</v>
      </c>
      <c r="Q7" s="40">
        <v>2248.9932892220108</v>
      </c>
      <c r="R7" s="41">
        <v>1757.1080174762042</v>
      </c>
    </row>
    <row r="8" spans="1:19" ht="18.75" customHeight="1" x14ac:dyDescent="0.25">
      <c r="A8" s="1" t="s">
        <v>15</v>
      </c>
      <c r="B8" s="24" t="s">
        <v>16</v>
      </c>
      <c r="C8" s="39">
        <v>48.943720000000006</v>
      </c>
      <c r="D8" s="40">
        <v>26216.868886000004</v>
      </c>
      <c r="E8" s="41">
        <v>0.85079799999999983</v>
      </c>
      <c r="F8" s="39">
        <v>17.614474000000001</v>
      </c>
      <c r="G8" s="40">
        <v>14.285326000000001</v>
      </c>
      <c r="H8" s="40">
        <v>0.80920800000000015</v>
      </c>
      <c r="I8" s="40">
        <v>3.179583</v>
      </c>
      <c r="J8" s="40">
        <v>1.9112205679099998</v>
      </c>
      <c r="K8" s="40">
        <v>2.0200000000000003E-2</v>
      </c>
      <c r="L8" s="40">
        <v>2.0200000000000003E-2</v>
      </c>
      <c r="M8" s="41">
        <v>2.0390000000000002E-2</v>
      </c>
      <c r="N8" s="39">
        <v>2.5080000000000002E-3</v>
      </c>
      <c r="O8" s="40">
        <v>5.0560000000000006E-3</v>
      </c>
      <c r="P8" s="40">
        <v>2.9123000000000003E-2</v>
      </c>
      <c r="Q8" s="40">
        <v>1.4668E-2</v>
      </c>
      <c r="R8" s="41">
        <v>2.8200000000000002E-4</v>
      </c>
    </row>
    <row r="9" spans="1:19" ht="18.75" customHeight="1" x14ac:dyDescent="0.25">
      <c r="A9" s="1" t="s">
        <v>17</v>
      </c>
      <c r="B9" s="24" t="s">
        <v>18</v>
      </c>
      <c r="C9" s="39">
        <v>-2229.2902058058589</v>
      </c>
      <c r="D9" s="40"/>
      <c r="E9" s="41"/>
      <c r="F9" s="39"/>
      <c r="G9" s="40"/>
      <c r="H9" s="40"/>
      <c r="I9" s="40"/>
      <c r="J9" s="40"/>
      <c r="K9" s="40"/>
      <c r="L9" s="40"/>
      <c r="M9" s="41"/>
      <c r="N9" s="39"/>
      <c r="O9" s="40"/>
      <c r="P9" s="40"/>
      <c r="Q9" s="40"/>
      <c r="R9" s="41"/>
    </row>
    <row r="10" spans="1:19" ht="18.75" customHeight="1" x14ac:dyDescent="0.25">
      <c r="A10" s="1" t="s">
        <v>34</v>
      </c>
      <c r="B10" s="24" t="s">
        <v>33</v>
      </c>
      <c r="C10" s="39">
        <v>7624.3371730000008</v>
      </c>
      <c r="D10" s="40">
        <v>919.83807900000011</v>
      </c>
      <c r="E10" s="41">
        <v>177.21635300000005</v>
      </c>
      <c r="F10" s="39">
        <v>7349.1642549999997</v>
      </c>
      <c r="G10" s="40">
        <v>10316.018147000008</v>
      </c>
      <c r="H10" s="40">
        <v>2681.6771340000009</v>
      </c>
      <c r="I10" s="40">
        <v>5382.3859780000003</v>
      </c>
      <c r="J10" s="40">
        <v>137.14828199999997</v>
      </c>
      <c r="K10" s="40">
        <v>190.77618999999993</v>
      </c>
      <c r="L10" s="40">
        <v>137.64120000000003</v>
      </c>
      <c r="M10" s="41">
        <v>279.15252999999996</v>
      </c>
      <c r="N10" s="39">
        <v>236.692027</v>
      </c>
      <c r="O10" s="40">
        <v>61.045926999999992</v>
      </c>
      <c r="P10" s="40">
        <v>360.29342799999995</v>
      </c>
      <c r="Q10" s="40">
        <v>1758.947987</v>
      </c>
      <c r="R10" s="41">
        <v>54.541029000000016</v>
      </c>
    </row>
    <row r="11" spans="1:19" ht="18.75" customHeight="1" x14ac:dyDescent="0.25">
      <c r="A11" s="1" t="s">
        <v>21</v>
      </c>
      <c r="B11" s="25" t="s">
        <v>19</v>
      </c>
      <c r="C11" s="39">
        <v>120.1033</v>
      </c>
      <c r="D11" s="40"/>
      <c r="E11" s="41"/>
      <c r="F11" s="39">
        <v>279.38729999999998</v>
      </c>
      <c r="G11" s="40">
        <v>2062.3577</v>
      </c>
      <c r="H11" s="40">
        <v>128.18789999999998</v>
      </c>
      <c r="I11" s="40">
        <v>92.708799999999997</v>
      </c>
      <c r="J11" s="40"/>
      <c r="K11" s="40">
        <v>63.477699999999999</v>
      </c>
      <c r="L11" s="40">
        <v>63.477699999999999</v>
      </c>
      <c r="M11" s="41">
        <v>63.477699999999999</v>
      </c>
      <c r="N11" s="39">
        <v>1.5660200000000002</v>
      </c>
      <c r="O11" s="40">
        <v>0.43337999999999999</v>
      </c>
      <c r="P11" s="40">
        <v>210.80488</v>
      </c>
      <c r="Q11" s="40">
        <v>5.1872500000000006</v>
      </c>
      <c r="R11" s="41">
        <v>92.256519999999995</v>
      </c>
    </row>
    <row r="12" spans="1:19" ht="18.75" customHeight="1" x14ac:dyDescent="0.25">
      <c r="A12" s="1" t="s">
        <v>35</v>
      </c>
      <c r="B12" s="26" t="s">
        <v>36</v>
      </c>
      <c r="C12" s="39">
        <v>8797.2421955609898</v>
      </c>
      <c r="D12" s="40">
        <v>481.46153131941503</v>
      </c>
      <c r="E12" s="41">
        <v>310.96579736690563</v>
      </c>
      <c r="F12" s="39">
        <v>28194.848376513022</v>
      </c>
      <c r="G12" s="40">
        <v>24962.824505992045</v>
      </c>
      <c r="H12" s="40">
        <v>54.017163262765465</v>
      </c>
      <c r="I12" s="40">
        <v>6334.0294376075544</v>
      </c>
      <c r="J12" s="40">
        <v>398.43878331427209</v>
      </c>
      <c r="K12" s="40">
        <v>1855.2747399999619</v>
      </c>
      <c r="L12" s="40">
        <v>1271.5156399999723</v>
      </c>
      <c r="M12" s="41">
        <v>2547.9459299999585</v>
      </c>
      <c r="N12" s="39">
        <v>33.835558494187225</v>
      </c>
      <c r="O12" s="40">
        <v>39.185143569889732</v>
      </c>
      <c r="P12" s="40">
        <v>200.76067540593908</v>
      </c>
      <c r="Q12" s="40">
        <v>3055.141451700732</v>
      </c>
      <c r="R12" s="41">
        <v>76.347444294838112</v>
      </c>
    </row>
    <row r="13" spans="1:19" ht="18.75" customHeight="1" x14ac:dyDescent="0.25">
      <c r="A13" s="4" t="s">
        <v>20</v>
      </c>
      <c r="B13" s="16"/>
      <c r="C13" s="27">
        <f>SUM(C5:C12)</f>
        <v>25262.026495657105</v>
      </c>
      <c r="D13" s="13">
        <f t="shared" ref="D13:R13" si="0">SUM(D5:D12)</f>
        <v>140756.74213146773</v>
      </c>
      <c r="E13" s="14">
        <f t="shared" si="0"/>
        <v>5469.111371575018</v>
      </c>
      <c r="F13" s="27">
        <f t="shared" si="0"/>
        <v>118739.91183686611</v>
      </c>
      <c r="G13" s="13">
        <f t="shared" si="0"/>
        <v>56076.656421194151</v>
      </c>
      <c r="H13" s="13">
        <f t="shared" si="0"/>
        <v>3844.9842657557783</v>
      </c>
      <c r="I13" s="13">
        <f t="shared" si="0"/>
        <v>67038.75639220007</v>
      </c>
      <c r="J13" s="13">
        <f t="shared" si="0"/>
        <v>50305.11904723219</v>
      </c>
      <c r="K13" s="13">
        <f t="shared" si="0"/>
        <v>13447.10245752787</v>
      </c>
      <c r="L13" s="13">
        <f t="shared" si="0"/>
        <v>12001.54277752794</v>
      </c>
      <c r="M13" s="14">
        <f t="shared" si="0"/>
        <v>15426.879708872144</v>
      </c>
      <c r="N13" s="27">
        <f t="shared" si="0"/>
        <v>339.116968696502</v>
      </c>
      <c r="O13" s="13">
        <f t="shared" si="0"/>
        <v>450.63554007169921</v>
      </c>
      <c r="P13" s="13">
        <f t="shared" si="0"/>
        <v>1042.6785586994024</v>
      </c>
      <c r="Q13" s="13">
        <f t="shared" si="0"/>
        <v>7068.302409130536</v>
      </c>
      <c r="R13" s="14">
        <f t="shared" si="0"/>
        <v>1980.3049116710422</v>
      </c>
      <c r="S13" s="12"/>
    </row>
    <row r="14" spans="1:19" ht="19.5" customHeight="1" x14ac:dyDescent="0.25"/>
    <row r="19" spans="19:19" x14ac:dyDescent="0.25">
      <c r="S19" s="15"/>
    </row>
    <row r="20" spans="19:19" x14ac:dyDescent="0.25">
      <c r="S20" s="15"/>
    </row>
    <row r="21" spans="19:19" x14ac:dyDescent="0.25">
      <c r="S21" s="15"/>
    </row>
    <row r="22" spans="19:19" x14ac:dyDescent="0.25">
      <c r="S22" s="15"/>
    </row>
    <row r="23" spans="19:19" x14ac:dyDescent="0.25">
      <c r="S23" s="15"/>
    </row>
    <row r="24" spans="19:19" x14ac:dyDescent="0.25">
      <c r="S24" s="15"/>
    </row>
    <row r="25" spans="19:19" x14ac:dyDescent="0.25">
      <c r="S25" s="15"/>
    </row>
    <row r="26" spans="19:19" x14ac:dyDescent="0.25">
      <c r="S26" s="15"/>
    </row>
    <row r="27" spans="19:19" x14ac:dyDescent="0.25">
      <c r="S27" s="15"/>
    </row>
    <row r="28" spans="19:19" x14ac:dyDescent="0.25">
      <c r="S28" s="15"/>
    </row>
    <row r="29" spans="19:19" x14ac:dyDescent="0.25">
      <c r="S29" s="15"/>
    </row>
    <row r="30" spans="19:19" x14ac:dyDescent="0.25">
      <c r="S30" s="15"/>
    </row>
    <row r="40" spans="1:18" ht="27" customHeight="1" x14ac:dyDescent="0.25">
      <c r="A40" s="52" t="s">
        <v>38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4"/>
    </row>
    <row r="41" spans="1:18" ht="13.8" x14ac:dyDescent="0.25">
      <c r="A41" s="45" t="s">
        <v>0</v>
      </c>
      <c r="B41" s="47" t="s">
        <v>1</v>
      </c>
      <c r="C41" s="42" t="s">
        <v>39</v>
      </c>
      <c r="D41" s="43"/>
      <c r="E41" s="44"/>
      <c r="F41" s="42" t="s">
        <v>40</v>
      </c>
      <c r="G41" s="43"/>
      <c r="H41" s="43"/>
      <c r="I41" s="43"/>
      <c r="J41" s="43"/>
      <c r="K41" s="43"/>
      <c r="L41" s="43"/>
      <c r="M41" s="44"/>
      <c r="N41" s="43" t="s">
        <v>41</v>
      </c>
      <c r="O41" s="43"/>
      <c r="P41" s="43"/>
      <c r="Q41" s="43"/>
      <c r="R41" s="44"/>
    </row>
    <row r="42" spans="1:18" ht="18.75" customHeight="1" x14ac:dyDescent="0.25">
      <c r="A42" s="46"/>
      <c r="B42" s="48"/>
      <c r="C42" s="28" t="s">
        <v>23</v>
      </c>
      <c r="D42" s="29" t="s">
        <v>22</v>
      </c>
      <c r="E42" s="30" t="s">
        <v>24</v>
      </c>
      <c r="F42" s="28" t="s">
        <v>3</v>
      </c>
      <c r="G42" s="29" t="s">
        <v>2</v>
      </c>
      <c r="H42" s="29" t="s">
        <v>26</v>
      </c>
      <c r="I42" s="29" t="s">
        <v>42</v>
      </c>
      <c r="J42" s="29" t="s">
        <v>25</v>
      </c>
      <c r="K42" s="29" t="s">
        <v>5</v>
      </c>
      <c r="L42" s="29" t="s">
        <v>4</v>
      </c>
      <c r="M42" s="30" t="s">
        <v>6</v>
      </c>
      <c r="N42" s="29" t="s">
        <v>27</v>
      </c>
      <c r="O42" s="29" t="s">
        <v>28</v>
      </c>
      <c r="P42" s="29" t="s">
        <v>29</v>
      </c>
      <c r="Q42" s="29" t="s">
        <v>30</v>
      </c>
      <c r="R42" s="30" t="s">
        <v>31</v>
      </c>
    </row>
    <row r="43" spans="1:18" ht="18.75" customHeight="1" x14ac:dyDescent="0.25">
      <c r="A43" s="1" t="s">
        <v>9</v>
      </c>
      <c r="B43" s="2" t="s">
        <v>10</v>
      </c>
      <c r="C43" s="5">
        <f>IF(ISNUMBER(C5)=TRUE,C5/C$13,"")</f>
        <v>2.4243649915138684E-3</v>
      </c>
      <c r="D43" s="6">
        <f t="shared" ref="D43:R43" si="1">IF(ISNUMBER(D5)=TRUE,D5/D$13,"")</f>
        <v>9.1252579496100022E-8</v>
      </c>
      <c r="E43" s="7">
        <f t="shared" si="1"/>
        <v>8.3871448539896018E-6</v>
      </c>
      <c r="F43" s="5">
        <f t="shared" si="1"/>
        <v>1.4289947438457836E-3</v>
      </c>
      <c r="G43" s="6">
        <f t="shared" si="1"/>
        <v>5.2767523331505323E-3</v>
      </c>
      <c r="H43" s="6">
        <f t="shared" si="1"/>
        <v>5.3265312907259024E-3</v>
      </c>
      <c r="I43" s="6">
        <f t="shared" si="1"/>
        <v>3.7270417528541895E-4</v>
      </c>
      <c r="J43" s="6">
        <f t="shared" si="1"/>
        <v>5.2105153698383285E-8</v>
      </c>
      <c r="K43" s="6">
        <f t="shared" si="1"/>
        <v>1.7903857039865281E-4</v>
      </c>
      <c r="L43" s="6">
        <f t="shared" si="1"/>
        <v>1.9840032603628789E-4</v>
      </c>
      <c r="M43" s="7">
        <f t="shared" si="1"/>
        <v>1.5481873490116258E-4</v>
      </c>
      <c r="N43" s="6" t="str">
        <f t="shared" si="1"/>
        <v/>
      </c>
      <c r="O43" s="6">
        <f t="shared" si="1"/>
        <v>7.581070945838943E-6</v>
      </c>
      <c r="P43" s="6">
        <f t="shared" si="1"/>
        <v>2.2935256316989524E-5</v>
      </c>
      <c r="Q43" s="6">
        <f t="shared" si="1"/>
        <v>2.5130797701689414E-6</v>
      </c>
      <c r="R43" s="7">
        <f t="shared" si="1"/>
        <v>2.6066137439634171E-5</v>
      </c>
    </row>
    <row r="44" spans="1:18" ht="18.75" customHeight="1" x14ac:dyDescent="0.25">
      <c r="A44" s="1" t="s">
        <v>11</v>
      </c>
      <c r="B44" s="2" t="s">
        <v>12</v>
      </c>
      <c r="C44" s="8" t="str">
        <f t="shared" ref="C44:R50" si="2">IF(ISNUMBER(C6)=TRUE,C6/C$13,"")</f>
        <v/>
      </c>
      <c r="D44" s="9" t="str">
        <f t="shared" si="2"/>
        <v/>
      </c>
      <c r="E44" s="10">
        <f t="shared" si="2"/>
        <v>0.32118189238741618</v>
      </c>
      <c r="F44" s="8" t="str">
        <f t="shared" si="2"/>
        <v/>
      </c>
      <c r="G44" s="9">
        <f t="shared" si="2"/>
        <v>1.0255461660917502E-2</v>
      </c>
      <c r="H44" s="9" t="str">
        <f t="shared" si="2"/>
        <v/>
      </c>
      <c r="I44" s="9" t="str">
        <f t="shared" si="2"/>
        <v/>
      </c>
      <c r="J44" s="9">
        <f t="shared" si="2"/>
        <v>0.1891378591325186</v>
      </c>
      <c r="K44" s="9" t="str">
        <f t="shared" si="2"/>
        <v/>
      </c>
      <c r="L44" s="9" t="str">
        <f t="shared" si="2"/>
        <v/>
      </c>
      <c r="M44" s="10" t="str">
        <f t="shared" si="2"/>
        <v/>
      </c>
      <c r="N44" s="9" t="str">
        <f t="shared" si="2"/>
        <v/>
      </c>
      <c r="O44" s="9" t="str">
        <f t="shared" si="2"/>
        <v/>
      </c>
      <c r="P44" s="9" t="str">
        <f t="shared" si="2"/>
        <v/>
      </c>
      <c r="Q44" s="9" t="str">
        <f t="shared" si="2"/>
        <v/>
      </c>
      <c r="R44" s="10" t="str">
        <f t="shared" si="2"/>
        <v/>
      </c>
    </row>
    <row r="45" spans="1:18" ht="18.75" customHeight="1" x14ac:dyDescent="0.25">
      <c r="A45" s="1" t="s">
        <v>13</v>
      </c>
      <c r="B45" s="2" t="s">
        <v>14</v>
      </c>
      <c r="C45" s="8">
        <f t="shared" si="2"/>
        <v>0.42908061798267294</v>
      </c>
      <c r="D45" s="9">
        <f t="shared" si="2"/>
        <v>0.80378786179251238</v>
      </c>
      <c r="E45" s="10">
        <f t="shared" si="2"/>
        <v>0.58939246140283141</v>
      </c>
      <c r="F45" s="8">
        <f t="shared" si="2"/>
        <v>0.69672629397866792</v>
      </c>
      <c r="G45" s="9">
        <f t="shared" si="2"/>
        <v>0.3183174114469815</v>
      </c>
      <c r="H45" s="9">
        <f t="shared" si="2"/>
        <v>0.24962714153017548</v>
      </c>
      <c r="I45" s="9">
        <f t="shared" si="2"/>
        <v>0.82342617822788078</v>
      </c>
      <c r="J45" s="9">
        <f t="shared" si="2"/>
        <v>0.80017732554016885</v>
      </c>
      <c r="K45" s="9">
        <f t="shared" si="2"/>
        <v>0.8429433860067258</v>
      </c>
      <c r="L45" s="9">
        <f t="shared" si="2"/>
        <v>0.8770961469418852</v>
      </c>
      <c r="M45" s="10">
        <f t="shared" si="2"/>
        <v>0.81247115589187002</v>
      </c>
      <c r="N45" s="9">
        <f t="shared" si="2"/>
        <v>0.1976334462410701</v>
      </c>
      <c r="O45" s="9">
        <f t="shared" si="2"/>
        <v>0.77659790691636954</v>
      </c>
      <c r="P45" s="9">
        <f t="shared" si="2"/>
        <v>0.25968361575518262</v>
      </c>
      <c r="Q45" s="9">
        <f t="shared" si="2"/>
        <v>0.31818011723958722</v>
      </c>
      <c r="R45" s="10">
        <f t="shared" si="2"/>
        <v>0.88729165247259945</v>
      </c>
    </row>
    <row r="46" spans="1:18" ht="18.75" customHeight="1" x14ac:dyDescent="0.25">
      <c r="A46" s="1" t="s">
        <v>15</v>
      </c>
      <c r="B46" s="2" t="s">
        <v>16</v>
      </c>
      <c r="C46" s="8">
        <f t="shared" si="2"/>
        <v>1.9374423508111717E-3</v>
      </c>
      <c r="D46" s="9">
        <f t="shared" si="2"/>
        <v>0.18625657633872539</v>
      </c>
      <c r="E46" s="10">
        <f t="shared" si="2"/>
        <v>1.5556421184287995E-4</v>
      </c>
      <c r="F46" s="8">
        <f t="shared" si="2"/>
        <v>1.4834501497862067E-4</v>
      </c>
      <c r="G46" s="9">
        <f t="shared" si="2"/>
        <v>2.5474639380604846E-4</v>
      </c>
      <c r="H46" s="9">
        <f t="shared" si="2"/>
        <v>2.1045807838720518E-4</v>
      </c>
      <c r="I46" s="9">
        <f t="shared" si="2"/>
        <v>4.7429027194334156E-5</v>
      </c>
      <c r="J46" s="9">
        <f t="shared" si="2"/>
        <v>3.799256624590288E-5</v>
      </c>
      <c r="K46" s="9">
        <f t="shared" si="2"/>
        <v>1.5021823522056805E-6</v>
      </c>
      <c r="L46" s="9">
        <f t="shared" si="2"/>
        <v>1.6831169437501908E-6</v>
      </c>
      <c r="M46" s="10">
        <f t="shared" si="2"/>
        <v>1.3217189985784048E-6</v>
      </c>
      <c r="N46" s="9">
        <f t="shared" si="2"/>
        <v>7.3956782806836591E-6</v>
      </c>
      <c r="O46" s="9">
        <f t="shared" si="2"/>
        <v>1.1219709832907445E-5</v>
      </c>
      <c r="P46" s="9">
        <f t="shared" si="2"/>
        <v>2.7930947420964451E-5</v>
      </c>
      <c r="Q46" s="9">
        <f t="shared" si="2"/>
        <v>2.0751800292319828E-6</v>
      </c>
      <c r="R46" s="10">
        <f t="shared" si="2"/>
        <v>1.4240231306705177E-7</v>
      </c>
    </row>
    <row r="47" spans="1:18" ht="18.75" customHeight="1" x14ac:dyDescent="0.25">
      <c r="A47" s="1" t="s">
        <v>17</v>
      </c>
      <c r="B47" s="2" t="s">
        <v>18</v>
      </c>
      <c r="C47" s="8">
        <f t="shared" si="2"/>
        <v>-8.8246689401149395E-2</v>
      </c>
      <c r="D47" s="9" t="str">
        <f t="shared" si="2"/>
        <v/>
      </c>
      <c r="E47" s="10" t="str">
        <f t="shared" si="2"/>
        <v/>
      </c>
      <c r="F47" s="8" t="str">
        <f t="shared" si="2"/>
        <v/>
      </c>
      <c r="G47" s="9" t="str">
        <f t="shared" si="2"/>
        <v/>
      </c>
      <c r="H47" s="9" t="str">
        <f t="shared" si="2"/>
        <v/>
      </c>
      <c r="I47" s="9" t="str">
        <f t="shared" si="2"/>
        <v/>
      </c>
      <c r="J47" s="9" t="str">
        <f t="shared" si="2"/>
        <v/>
      </c>
      <c r="K47" s="9" t="str">
        <f t="shared" si="2"/>
        <v/>
      </c>
      <c r="L47" s="9" t="str">
        <f t="shared" si="2"/>
        <v/>
      </c>
      <c r="M47" s="10" t="str">
        <f t="shared" si="2"/>
        <v/>
      </c>
      <c r="N47" s="9" t="str">
        <f t="shared" si="2"/>
        <v/>
      </c>
      <c r="O47" s="9" t="str">
        <f t="shared" si="2"/>
        <v/>
      </c>
      <c r="P47" s="9" t="str">
        <f t="shared" si="2"/>
        <v/>
      </c>
      <c r="Q47" s="9" t="str">
        <f t="shared" si="2"/>
        <v/>
      </c>
      <c r="R47" s="10" t="str">
        <f t="shared" si="2"/>
        <v/>
      </c>
    </row>
    <row r="48" spans="1:18" ht="18.75" customHeight="1" x14ac:dyDescent="0.25">
      <c r="A48" s="1" t="s">
        <v>34</v>
      </c>
      <c r="B48" s="2" t="s">
        <v>33</v>
      </c>
      <c r="C48" s="8">
        <f t="shared" si="2"/>
        <v>0.30181019619747179</v>
      </c>
      <c r="D48" s="9">
        <f t="shared" si="2"/>
        <v>6.5349486288966904E-3</v>
      </c>
      <c r="E48" s="10">
        <f t="shared" si="2"/>
        <v>3.2403134798288907E-2</v>
      </c>
      <c r="F48" s="8">
        <f t="shared" si="2"/>
        <v>6.189295697892077E-2</v>
      </c>
      <c r="G48" s="9">
        <f t="shared" si="2"/>
        <v>0.18396278960564191</v>
      </c>
      <c r="H48" s="9">
        <f t="shared" si="2"/>
        <v>0.69744814247578846</v>
      </c>
      <c r="I48" s="9">
        <f t="shared" si="2"/>
        <v>8.0287676377991973E-2</v>
      </c>
      <c r="J48" s="9">
        <f t="shared" si="2"/>
        <v>2.7263285446403477E-3</v>
      </c>
      <c r="K48" s="9">
        <f t="shared" si="2"/>
        <v>1.4187159695001865E-2</v>
      </c>
      <c r="L48" s="9">
        <f t="shared" si="2"/>
        <v>1.1468625538520237E-2</v>
      </c>
      <c r="M48" s="10">
        <f t="shared" si="2"/>
        <v>1.8095203648956743E-2</v>
      </c>
      <c r="N48" s="9">
        <f t="shared" si="2"/>
        <v>0.69796574294054625</v>
      </c>
      <c r="O48" s="9">
        <f t="shared" si="2"/>
        <v>0.13546629498038962</v>
      </c>
      <c r="P48" s="9">
        <f t="shared" si="2"/>
        <v>0.34554602182422961</v>
      </c>
      <c r="Q48" s="9">
        <f t="shared" si="2"/>
        <v>0.24885013192529296</v>
      </c>
      <c r="R48" s="10">
        <f t="shared" si="2"/>
        <v>2.7541732931408335E-2</v>
      </c>
    </row>
    <row r="49" spans="1:18" ht="18.75" customHeight="1" x14ac:dyDescent="0.25">
      <c r="A49" s="1" t="s">
        <v>21</v>
      </c>
      <c r="B49" s="3" t="s">
        <v>19</v>
      </c>
      <c r="C49" s="8">
        <f t="shared" si="2"/>
        <v>4.7543018775887767E-3</v>
      </c>
      <c r="D49" s="9" t="str">
        <f t="shared" si="2"/>
        <v/>
      </c>
      <c r="E49" s="10" t="str">
        <f t="shared" si="2"/>
        <v/>
      </c>
      <c r="F49" s="8">
        <f t="shared" si="2"/>
        <v>2.3529350466744781E-3</v>
      </c>
      <c r="G49" s="9">
        <f t="shared" si="2"/>
        <v>3.6777472688627216E-2</v>
      </c>
      <c r="H49" s="9">
        <f t="shared" si="2"/>
        <v>3.333899208422459E-2</v>
      </c>
      <c r="I49" s="9">
        <f t="shared" si="2"/>
        <v>1.3829134815332973E-3</v>
      </c>
      <c r="J49" s="9" t="str">
        <f t="shared" si="2"/>
        <v/>
      </c>
      <c r="K49" s="9">
        <f t="shared" si="2"/>
        <v>4.7205485494359661E-3</v>
      </c>
      <c r="L49" s="9">
        <f t="shared" si="2"/>
        <v>5.2891283376381914E-3</v>
      </c>
      <c r="M49" s="10">
        <f t="shared" si="2"/>
        <v>4.114746546153035E-3</v>
      </c>
      <c r="N49" s="9">
        <f t="shared" si="2"/>
        <v>4.6179346495678723E-3</v>
      </c>
      <c r="O49" s="9">
        <f t="shared" si="2"/>
        <v>9.6170843500502921E-4</v>
      </c>
      <c r="P49" s="9">
        <f t="shared" si="2"/>
        <v>0.20217628744850186</v>
      </c>
      <c r="Q49" s="9">
        <f t="shared" si="2"/>
        <v>7.3387493909419165E-4</v>
      </c>
      <c r="R49" s="10">
        <f t="shared" si="2"/>
        <v>4.6587027813889077E-2</v>
      </c>
    </row>
    <row r="50" spans="1:18" ht="18.75" customHeight="1" x14ac:dyDescent="0.25">
      <c r="A50" s="1" t="s">
        <v>35</v>
      </c>
      <c r="B50" s="2" t="s">
        <v>36</v>
      </c>
      <c r="C50" s="20">
        <f t="shared" si="2"/>
        <v>0.34823976600109097</v>
      </c>
      <c r="D50" s="21">
        <f t="shared" si="2"/>
        <v>3.420521987285886E-3</v>
      </c>
      <c r="E50" s="22">
        <f t="shared" si="2"/>
        <v>5.6858560054766701E-2</v>
      </c>
      <c r="F50" s="20">
        <f t="shared" si="2"/>
        <v>0.23745047423691235</v>
      </c>
      <c r="G50" s="21">
        <f t="shared" si="2"/>
        <v>0.44515536587087517</v>
      </c>
      <c r="H50" s="21">
        <f t="shared" si="2"/>
        <v>1.40487345406985E-2</v>
      </c>
      <c r="I50" s="21">
        <f t="shared" si="2"/>
        <v>9.4483098710114441E-2</v>
      </c>
      <c r="J50" s="21">
        <f t="shared" si="2"/>
        <v>7.920442111272458E-3</v>
      </c>
      <c r="K50" s="21">
        <f t="shared" si="2"/>
        <v>0.13796836499608539</v>
      </c>
      <c r="L50" s="21">
        <f t="shared" si="2"/>
        <v>0.10594601573897629</v>
      </c>
      <c r="M50" s="22">
        <f t="shared" si="2"/>
        <v>0.16516275345912049</v>
      </c>
      <c r="N50" s="21">
        <f t="shared" si="2"/>
        <v>9.9775480490535071E-2</v>
      </c>
      <c r="O50" s="21">
        <f t="shared" si="2"/>
        <v>8.6955288887456822E-2</v>
      </c>
      <c r="P50" s="21">
        <f t="shared" si="2"/>
        <v>0.19254320876834785</v>
      </c>
      <c r="Q50" s="21">
        <f t="shared" si="2"/>
        <v>0.43223128763622631</v>
      </c>
      <c r="R50" s="22">
        <f t="shared" si="2"/>
        <v>3.8553378242350465E-2</v>
      </c>
    </row>
    <row r="51" spans="1:18" ht="18.75" customHeight="1" x14ac:dyDescent="0.25">
      <c r="A51" s="4" t="s">
        <v>20</v>
      </c>
      <c r="B51" s="37"/>
      <c r="C51" s="17">
        <f t="shared" ref="C51:R51" si="3">SUM(C43:C50)</f>
        <v>1</v>
      </c>
      <c r="D51" s="18">
        <f t="shared" si="3"/>
        <v>0.99999999999999989</v>
      </c>
      <c r="E51" s="19">
        <f t="shared" si="3"/>
        <v>1.0000000000000002</v>
      </c>
      <c r="F51" s="17">
        <f t="shared" si="3"/>
        <v>0.99999999999999989</v>
      </c>
      <c r="G51" s="18">
        <f t="shared" si="3"/>
        <v>0.99999999999999978</v>
      </c>
      <c r="H51" s="18">
        <f t="shared" si="3"/>
        <v>1.0000000000000002</v>
      </c>
      <c r="I51" s="18">
        <f t="shared" si="3"/>
        <v>1.0000000000000002</v>
      </c>
      <c r="J51" s="18">
        <f t="shared" si="3"/>
        <v>0.99999999999999989</v>
      </c>
      <c r="K51" s="18">
        <f t="shared" si="3"/>
        <v>0.99999999999999978</v>
      </c>
      <c r="L51" s="18">
        <f t="shared" si="3"/>
        <v>0.99999999999999989</v>
      </c>
      <c r="M51" s="19">
        <f t="shared" si="3"/>
        <v>1.0000000000000002</v>
      </c>
      <c r="N51" s="18">
        <f t="shared" si="3"/>
        <v>1</v>
      </c>
      <c r="O51" s="18">
        <f t="shared" si="3"/>
        <v>0.99999999999999967</v>
      </c>
      <c r="P51" s="18">
        <f t="shared" si="3"/>
        <v>0.99999999999999978</v>
      </c>
      <c r="Q51" s="18">
        <f t="shared" si="3"/>
        <v>1</v>
      </c>
      <c r="R51" s="19">
        <f t="shared" si="3"/>
        <v>1</v>
      </c>
    </row>
    <row r="52" spans="1:18" ht="19.5" customHeight="1" x14ac:dyDescent="0.25"/>
    <row r="56" spans="1:18" x14ac:dyDescent="0.25">
      <c r="C56" s="11"/>
    </row>
  </sheetData>
  <mergeCells count="12">
    <mergeCell ref="B3:B4"/>
    <mergeCell ref="A3:A4"/>
    <mergeCell ref="C41:E41"/>
    <mergeCell ref="F41:M41"/>
    <mergeCell ref="N41:R41"/>
    <mergeCell ref="A41:A42"/>
    <mergeCell ref="B41:B42"/>
    <mergeCell ref="A1:R1"/>
    <mergeCell ref="A40:R40"/>
    <mergeCell ref="C2:E2"/>
    <mergeCell ref="F2:M2"/>
    <mergeCell ref="N2:R2"/>
  </mergeCells>
  <phoneticPr fontId="0" type="noConversion"/>
  <pageMargins left="0.27559055118110237" right="0.23622047244094491" top="0.55118110236220474" bottom="0.55118110236220474" header="0.51181102362204722" footer="0.51181102362204722"/>
  <pageSetup paperSize="9" scale="60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tipo_inq</vt:lpstr>
      <vt:lpstr>tipo_inq!Area_stampa</vt:lpstr>
    </vt:vector>
  </TitlesOfParts>
  <Company>ARPAV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Silvia Pillon</cp:lastModifiedBy>
  <cp:lastPrinted>2014-12-30T10:29:23Z</cp:lastPrinted>
  <dcterms:created xsi:type="dcterms:W3CDTF">2011-06-22T16:12:48Z</dcterms:created>
  <dcterms:modified xsi:type="dcterms:W3CDTF">2024-09-03T09:33:21Z</dcterms:modified>
</cp:coreProperties>
</file>