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G:\DQA\UQA\EX_ORAR\CARTELLE_DI_LAVORO\INEMAR\OUTPUT_ELABORAZIONI\PUBBLICAZIONE\2023\ELAB_STD_2023\regionali\"/>
    </mc:Choice>
  </mc:AlternateContent>
  <xr:revisionPtr revIDLastSave="0" documentId="13_ncr:1_{B3638A18-6160-4259-8E2D-9486C75B954A}" xr6:coauthVersionLast="36" xr6:coauthVersionMax="36" xr10:uidLastSave="{00000000-0000-0000-0000-000000000000}"/>
  <bookViews>
    <workbookView xWindow="-12" yWindow="-12" windowWidth="23256" windowHeight="6372" xr2:uid="{00000000-000D-0000-FFFF-FFFF00000000}"/>
  </bookViews>
  <sheets>
    <sheet name="comb_inq" sheetId="2" r:id="rId1"/>
    <sheet name="nota_comb" sheetId="1" r:id="rId2"/>
  </sheets>
  <definedNames>
    <definedName name="_xlnm.Print_Area" localSheetId="0">comb_inq!$A$1:$L$65</definedName>
  </definedNames>
  <calcPr calcId="191029"/>
</workbook>
</file>

<file path=xl/calcChain.xml><?xml version="1.0" encoding="utf-8"?>
<calcChain xmlns="http://schemas.openxmlformats.org/spreadsheetml/2006/main">
  <c r="C18" i="2" l="1"/>
  <c r="C53" i="2" s="1"/>
  <c r="D18" i="2"/>
  <c r="D54" i="2" s="1"/>
  <c r="E18" i="2"/>
  <c r="E55" i="2" s="1"/>
  <c r="F18" i="2"/>
  <c r="F52" i="2" s="1"/>
  <c r="G18" i="2"/>
  <c r="G53" i="2" s="1"/>
  <c r="H18" i="2"/>
  <c r="H54" i="2" s="1"/>
  <c r="I18" i="2"/>
  <c r="I55" i="2" s="1"/>
  <c r="J18" i="2"/>
  <c r="J52" i="2" s="1"/>
  <c r="K18" i="2"/>
  <c r="K53" i="2" s="1"/>
  <c r="L18" i="2"/>
  <c r="L54" i="2" s="1"/>
  <c r="M18" i="2"/>
  <c r="M55" i="2" s="1"/>
  <c r="N18" i="2"/>
  <c r="N52" i="2" s="1"/>
  <c r="O18" i="2"/>
  <c r="O53" i="2" s="1"/>
  <c r="P18" i="2"/>
  <c r="P54" i="2" s="1"/>
  <c r="Q18" i="2"/>
  <c r="Q55" i="2" s="1"/>
  <c r="B18" i="2"/>
  <c r="B53" i="2" s="1"/>
  <c r="B62" i="2" l="1"/>
  <c r="B58" i="2"/>
  <c r="B54" i="2"/>
  <c r="O64" i="2"/>
  <c r="K64" i="2"/>
  <c r="G64" i="2"/>
  <c r="C64" i="2"/>
  <c r="N63" i="2"/>
  <c r="J63" i="2"/>
  <c r="F63" i="2"/>
  <c r="Q62" i="2"/>
  <c r="M62" i="2"/>
  <c r="I62" i="2"/>
  <c r="E62" i="2"/>
  <c r="P61" i="2"/>
  <c r="L61" i="2"/>
  <c r="H61" i="2"/>
  <c r="D61" i="2"/>
  <c r="O60" i="2"/>
  <c r="K60" i="2"/>
  <c r="G60" i="2"/>
  <c r="C60" i="2"/>
  <c r="N59" i="2"/>
  <c r="J59" i="2"/>
  <c r="F59" i="2"/>
  <c r="Q58" i="2"/>
  <c r="M58" i="2"/>
  <c r="I58" i="2"/>
  <c r="E58" i="2"/>
  <c r="P57" i="2"/>
  <c r="L57" i="2"/>
  <c r="H57" i="2"/>
  <c r="D57" i="2"/>
  <c r="O56" i="2"/>
  <c r="K56" i="2"/>
  <c r="G56" i="2"/>
  <c r="C56" i="2"/>
  <c r="N55" i="2"/>
  <c r="J55" i="2"/>
  <c r="F55" i="2"/>
  <c r="Q54" i="2"/>
  <c r="M54" i="2"/>
  <c r="I54" i="2"/>
  <c r="E54" i="2"/>
  <c r="P53" i="2"/>
  <c r="L53" i="2"/>
  <c r="H53" i="2"/>
  <c r="D53" i="2"/>
  <c r="O52" i="2"/>
  <c r="K52" i="2"/>
  <c r="G52" i="2"/>
  <c r="C52" i="2"/>
  <c r="B63" i="2"/>
  <c r="B59" i="2"/>
  <c r="B55" i="2"/>
  <c r="P64" i="2"/>
  <c r="P65" i="2" s="1"/>
  <c r="L64" i="2"/>
  <c r="H64" i="2"/>
  <c r="D64" i="2"/>
  <c r="O63" i="2"/>
  <c r="K63" i="2"/>
  <c r="G63" i="2"/>
  <c r="C63" i="2"/>
  <c r="N62" i="2"/>
  <c r="J62" i="2"/>
  <c r="F62" i="2"/>
  <c r="Q61" i="2"/>
  <c r="M61" i="2"/>
  <c r="I61" i="2"/>
  <c r="E61" i="2"/>
  <c r="P60" i="2"/>
  <c r="L60" i="2"/>
  <c r="H60" i="2"/>
  <c r="D60" i="2"/>
  <c r="O59" i="2"/>
  <c r="K59" i="2"/>
  <c r="G59" i="2"/>
  <c r="C59" i="2"/>
  <c r="N58" i="2"/>
  <c r="J58" i="2"/>
  <c r="F58" i="2"/>
  <c r="Q57" i="2"/>
  <c r="M57" i="2"/>
  <c r="I57" i="2"/>
  <c r="E57" i="2"/>
  <c r="P56" i="2"/>
  <c r="L56" i="2"/>
  <c r="H56" i="2"/>
  <c r="D56" i="2"/>
  <c r="O55" i="2"/>
  <c r="K55" i="2"/>
  <c r="G55" i="2"/>
  <c r="C55" i="2"/>
  <c r="N54" i="2"/>
  <c r="J54" i="2"/>
  <c r="F54" i="2"/>
  <c r="Q53" i="2"/>
  <c r="M53" i="2"/>
  <c r="I53" i="2"/>
  <c r="E53" i="2"/>
  <c r="P52" i="2"/>
  <c r="L52" i="2"/>
  <c r="H52" i="2"/>
  <c r="D52" i="2"/>
  <c r="B64" i="2"/>
  <c r="B60" i="2"/>
  <c r="B56" i="2"/>
  <c r="Q64" i="2"/>
  <c r="M64" i="2"/>
  <c r="I64" i="2"/>
  <c r="E64" i="2"/>
  <c r="P63" i="2"/>
  <c r="L63" i="2"/>
  <c r="H63" i="2"/>
  <c r="D63" i="2"/>
  <c r="O62" i="2"/>
  <c r="K62" i="2"/>
  <c r="G62" i="2"/>
  <c r="C62" i="2"/>
  <c r="N61" i="2"/>
  <c r="J61" i="2"/>
  <c r="F61" i="2"/>
  <c r="Q60" i="2"/>
  <c r="M60" i="2"/>
  <c r="I60" i="2"/>
  <c r="E60" i="2"/>
  <c r="P59" i="2"/>
  <c r="L59" i="2"/>
  <c r="H59" i="2"/>
  <c r="D59" i="2"/>
  <c r="O58" i="2"/>
  <c r="K58" i="2"/>
  <c r="G58" i="2"/>
  <c r="C58" i="2"/>
  <c r="N57" i="2"/>
  <c r="J57" i="2"/>
  <c r="F57" i="2"/>
  <c r="Q56" i="2"/>
  <c r="M56" i="2"/>
  <c r="I56" i="2"/>
  <c r="E56" i="2"/>
  <c r="P55" i="2"/>
  <c r="L55" i="2"/>
  <c r="H55" i="2"/>
  <c r="D55" i="2"/>
  <c r="O54" i="2"/>
  <c r="K54" i="2"/>
  <c r="G54" i="2"/>
  <c r="C54" i="2"/>
  <c r="N53" i="2"/>
  <c r="J53" i="2"/>
  <c r="F53" i="2"/>
  <c r="Q52" i="2"/>
  <c r="M52" i="2"/>
  <c r="I52" i="2"/>
  <c r="E52" i="2"/>
  <c r="B52" i="2"/>
  <c r="B61" i="2"/>
  <c r="B57" i="2"/>
  <c r="N64" i="2"/>
  <c r="J64" i="2"/>
  <c r="F64" i="2"/>
  <c r="Q63" i="2"/>
  <c r="M63" i="2"/>
  <c r="I63" i="2"/>
  <c r="E63" i="2"/>
  <c r="P62" i="2"/>
  <c r="L62" i="2"/>
  <c r="H62" i="2"/>
  <c r="D62" i="2"/>
  <c r="O61" i="2"/>
  <c r="K61" i="2"/>
  <c r="G61" i="2"/>
  <c r="C61" i="2"/>
  <c r="N60" i="2"/>
  <c r="J60" i="2"/>
  <c r="F60" i="2"/>
  <c r="Q59" i="2"/>
  <c r="M59" i="2"/>
  <c r="I59" i="2"/>
  <c r="I65" i="2" s="1"/>
  <c r="E59" i="2"/>
  <c r="P58" i="2"/>
  <c r="L58" i="2"/>
  <c r="H58" i="2"/>
  <c r="D58" i="2"/>
  <c r="O57" i="2"/>
  <c r="K57" i="2"/>
  <c r="G57" i="2"/>
  <c r="C57" i="2"/>
  <c r="N56" i="2"/>
  <c r="J56" i="2"/>
  <c r="F56" i="2"/>
  <c r="F65" i="2" l="1"/>
  <c r="E65" i="2"/>
  <c r="D65" i="2"/>
  <c r="L65" i="2"/>
  <c r="M65" i="2"/>
  <c r="N65" i="2"/>
  <c r="O65" i="2"/>
  <c r="J65" i="2"/>
  <c r="K65" i="2"/>
  <c r="C65" i="2"/>
  <c r="B65" i="2"/>
  <c r="H65" i="2"/>
  <c r="G65" i="2"/>
  <c r="Q65" i="2"/>
</calcChain>
</file>

<file path=xl/sharedStrings.xml><?xml version="1.0" encoding="utf-8"?>
<sst xmlns="http://schemas.openxmlformats.org/spreadsheetml/2006/main" count="101" uniqueCount="54">
  <si>
    <t>Nei file di sintesi i combustibili sono stati raggruppati nel seguente modo:</t>
  </si>
  <si>
    <t>olio combustibile = olio combustibile</t>
  </si>
  <si>
    <t>Combustibile</t>
  </si>
  <si>
    <t>NOx</t>
  </si>
  <si>
    <t>CO</t>
  </si>
  <si>
    <t>PM2.5</t>
  </si>
  <si>
    <t>PM10</t>
  </si>
  <si>
    <t>PTS</t>
  </si>
  <si>
    <t>t/anno</t>
  </si>
  <si>
    <t>kt/anno</t>
  </si>
  <si>
    <t>diesel</t>
  </si>
  <si>
    <t>GPL</t>
  </si>
  <si>
    <t>metano</t>
  </si>
  <si>
    <t>gasolio</t>
  </si>
  <si>
    <t>legna e similari</t>
  </si>
  <si>
    <t>carbone</t>
  </si>
  <si>
    <t>olio combustibile</t>
  </si>
  <si>
    <t>kerosene</t>
  </si>
  <si>
    <t>altro</t>
  </si>
  <si>
    <t>senza combustibile</t>
  </si>
  <si>
    <t>Totale</t>
  </si>
  <si>
    <t>benzina = benzina verde</t>
  </si>
  <si>
    <t>CH4</t>
  </si>
  <si>
    <t>CO2</t>
  </si>
  <si>
    <t>N2O</t>
  </si>
  <si>
    <t>NH3</t>
  </si>
  <si>
    <t>SO2</t>
  </si>
  <si>
    <t>benzina verde</t>
  </si>
  <si>
    <t>MGO e BFO</t>
  </si>
  <si>
    <t>GPL = gas petrolio liquido</t>
  </si>
  <si>
    <t>metano = gas naturale (comprende il metano da autotrazione)</t>
  </si>
  <si>
    <t>kerosene = kerosene + jet fuel</t>
  </si>
  <si>
    <t>As</t>
  </si>
  <si>
    <t>Cd</t>
  </si>
  <si>
    <t>Ni</t>
  </si>
  <si>
    <t>Pb</t>
  </si>
  <si>
    <t>BaP</t>
  </si>
  <si>
    <t>kg/anno</t>
  </si>
  <si>
    <t>diesel = gasolio per autotrasporto (diesel)= gasolio o diesel di M7 e M8, tranne navi</t>
  </si>
  <si>
    <t>gasolio = gasolio (gasolio o diesel tranne M7 e M8)</t>
  </si>
  <si>
    <t>MGO e BFO = Marine Gasoil e Bunker Fuel Oil (carburanti marittimi) = gasolio o diesel di M8 Settore 4</t>
  </si>
  <si>
    <t>pellet</t>
  </si>
  <si>
    <t>legna = legna da ardere, residui di lavorazione</t>
  </si>
  <si>
    <t>pellet = pellet per riscaldamento domestico</t>
  </si>
  <si>
    <t>* sono esclusi gli assorbimenti forestali</t>
  </si>
  <si>
    <t>COVNM</t>
  </si>
  <si>
    <t>GHG</t>
  </si>
  <si>
    <t>Macroinquinanti</t>
  </si>
  <si>
    <t>Microinquinanti</t>
  </si>
  <si>
    <t>carbone = carbone da vapore + coke (da carbone e da petrolio) + petcoke</t>
  </si>
  <si>
    <t>altro = rifiuti solidi urbani, rifuiti industriali, residui agricoli, combustibili da rifiuti, pneumatici, altri rifiuti liquidi, bitume, altri combustibili liquidi, gas di raffineria, biogas da letame, biogas (gas da depositi di rifiuti), olio vegetale, fanghi da depurazione</t>
  </si>
  <si>
    <t xml:space="preserve">ARPA Veneto - Regione Veneto. Emissioni in atmosfera in Veneto nel 2023 ripartite per combustibile </t>
  </si>
  <si>
    <t>Distribuzione percentuale delle emissioni in atmosfera in Veneto nel 2023</t>
  </si>
  <si>
    <t xml:space="preserve">senza combustibile = senza combustibile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</si>
</sst>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_-;\-* #,##0_-;_-* &quot;-&quot;_-;_-@_-"/>
    <numFmt numFmtId="165" formatCode="_-* #,##0.00_-;\-* #,##0.00_-;_-* &quot;-&quot;??_-;_-@_-"/>
    <numFmt numFmtId="166" formatCode="_(* #,##0_);_(* \(#,##0\);_(* &quot;-&quot;_);_(@_)"/>
    <numFmt numFmtId="167" formatCode="_(&quot;$&quot;* #,##0_);_(&quot;$&quot;* \(#,##0\);_(&quot;$&quot;* &quot;-&quot;_);_(@_)"/>
    <numFmt numFmtId="168" formatCode="0\ %"/>
    <numFmt numFmtId="169" formatCode="_-* #,##0_-;\-* #,##0_-;_-* &quot;-&quot;??_-;_-@_-"/>
    <numFmt numFmtId="170" formatCode="_-* #,##0\ _€_-;\-* #,##0\ _€_-;_-* &quot;-&quot;??\ _€_-;_-@_-"/>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b/>
      <sz val="14"/>
      <name val="Times New Roman"/>
      <family val="1"/>
    </font>
    <font>
      <b/>
      <sz val="10"/>
      <name val="Times New Roman"/>
      <family val="1"/>
    </font>
    <font>
      <sz val="10"/>
      <name val="Times New Roman"/>
      <family val="1"/>
    </font>
    <font>
      <b/>
      <sz val="12"/>
      <name val="Times New Roman"/>
      <family val="1"/>
    </font>
    <font>
      <sz val="10"/>
      <name val="Arial"/>
      <family val="2"/>
    </font>
    <font>
      <b/>
      <sz val="11"/>
      <color theme="1"/>
      <name val="Calibri"/>
      <family val="2"/>
      <scheme val="minor"/>
    </font>
    <font>
      <sz val="10"/>
      <name val="Arial"/>
      <family val="2"/>
    </font>
    <font>
      <sz val="11"/>
      <color indexed="8"/>
      <name val="Calibri"/>
      <family val="2"/>
    </font>
    <font>
      <sz val="10"/>
      <color theme="1"/>
      <name val="Times New Roman"/>
      <family val="1"/>
    </font>
    <font>
      <b/>
      <sz val="11"/>
      <name val="Times New Roman"/>
      <family val="1"/>
    </font>
    <font>
      <sz val="10"/>
      <name val="MS Sans Serif"/>
    </font>
    <font>
      <sz val="10"/>
      <name val="MS Sans Serif"/>
      <family val="2"/>
    </font>
    <font>
      <b/>
      <sz val="11"/>
      <color theme="1"/>
      <name val="Times New Roman"/>
      <family val="1"/>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5">
    <xf numFmtId="0" fontId="0" fillId="0" borderId="0"/>
    <xf numFmtId="165" fontId="3" fillId="0" borderId="0" applyFont="0" applyFill="0" applyBorder="0" applyAlignment="0" applyProtection="0"/>
    <xf numFmtId="166" fontId="4" fillId="0" borderId="0" applyFont="0" applyFill="0" applyBorder="0" applyAlignment="0" applyProtection="0"/>
    <xf numFmtId="164" fontId="3" fillId="0" borderId="0" applyFont="0" applyFill="0" applyBorder="0" applyAlignment="0" applyProtection="0"/>
    <xf numFmtId="167" fontId="4"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13" fillId="0" borderId="0"/>
    <xf numFmtId="0" fontId="3" fillId="0" borderId="0"/>
    <xf numFmtId="9" fontId="3" fillId="0" borderId="0" applyFont="0" applyFill="0" applyBorder="0" applyAlignment="0" applyProtection="0"/>
    <xf numFmtId="0" fontId="2" fillId="0" borderId="0"/>
    <xf numFmtId="0" fontId="12" fillId="0" borderId="0"/>
    <xf numFmtId="164" fontId="3" fillId="0" borderId="0" applyFont="0" applyFill="0" applyBorder="0" applyAlignment="0" applyProtection="0"/>
    <xf numFmtId="0" fontId="2" fillId="0" borderId="0"/>
    <xf numFmtId="165" fontId="3" fillId="0" borderId="0" applyFont="0" applyFill="0" applyBorder="0" applyAlignment="0" applyProtection="0"/>
    <xf numFmtId="165" fontId="2" fillId="0" borderId="0" applyFont="0" applyFill="0" applyBorder="0" applyAlignment="0" applyProtection="0"/>
    <xf numFmtId="0" fontId="3" fillId="0" borderId="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0" fontId="1" fillId="0" borderId="0"/>
    <xf numFmtId="0" fontId="16" fillId="0" borderId="0"/>
    <xf numFmtId="0" fontId="1" fillId="0" borderId="0"/>
    <xf numFmtId="165" fontId="17" fillId="0" borderId="0" applyFont="0" applyFill="0" applyBorder="0" applyAlignment="0" applyProtection="0"/>
    <xf numFmtId="9" fontId="16"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74">
    <xf numFmtId="0" fontId="0" fillId="0" borderId="0" xfId="0"/>
    <xf numFmtId="3" fontId="0" fillId="0" borderId="0" xfId="0" applyNumberFormat="1"/>
    <xf numFmtId="0" fontId="7" fillId="0" borderId="0" xfId="0" applyFont="1" applyBorder="1"/>
    <xf numFmtId="3" fontId="8" fillId="0" borderId="0" xfId="0" applyNumberFormat="1" applyFont="1" applyBorder="1" applyAlignment="1">
      <alignment horizontal="center"/>
    </xf>
    <xf numFmtId="0" fontId="5" fillId="0" borderId="4"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3" fontId="0" fillId="0" borderId="0" xfId="0" applyNumberFormat="1" applyBorder="1"/>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1" xfId="0" applyFont="1" applyBorder="1" applyAlignment="1">
      <alignment horizontal="left" vertical="center"/>
    </xf>
    <xf numFmtId="169" fontId="0" fillId="0" borderId="0" xfId="1" applyNumberFormat="1" applyFont="1" applyBorder="1"/>
    <xf numFmtId="0" fontId="7" fillId="0" borderId="1" xfId="0" applyFont="1" applyBorder="1" applyAlignment="1">
      <alignment vertical="center"/>
    </xf>
    <xf numFmtId="0" fontId="0" fillId="0" borderId="0" xfId="0" applyFill="1"/>
    <xf numFmtId="169" fontId="0" fillId="0" borderId="0" xfId="1" applyNumberFormat="1" applyFont="1" applyFill="1" applyBorder="1"/>
    <xf numFmtId="1" fontId="0" fillId="0" borderId="0" xfId="0" applyNumberFormat="1"/>
    <xf numFmtId="168" fontId="7" fillId="0" borderId="6" xfId="0" applyNumberFormat="1" applyFont="1" applyBorder="1" applyAlignment="1">
      <alignment horizontal="center"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0" fontId="7" fillId="0" borderId="0" xfId="0" applyFont="1" applyBorder="1" applyAlignment="1">
      <alignment vertical="center"/>
    </xf>
    <xf numFmtId="3" fontId="7" fillId="0" borderId="0" xfId="0" applyNumberFormat="1" applyFont="1" applyBorder="1" applyAlignment="1">
      <alignment horizontal="center" vertical="center"/>
    </xf>
    <xf numFmtId="0" fontId="8" fillId="0" borderId="0" xfId="0" applyFont="1" applyBorder="1" applyAlignment="1">
      <alignment vertical="center"/>
    </xf>
    <xf numFmtId="169" fontId="14" fillId="0" borderId="0" xfId="5" applyNumberFormat="1" applyFont="1" applyBorder="1" applyAlignment="1"/>
    <xf numFmtId="169" fontId="14" fillId="0" borderId="3" xfId="5" applyNumberFormat="1" applyFont="1" applyBorder="1" applyAlignment="1"/>
    <xf numFmtId="169" fontId="14" fillId="0" borderId="8" xfId="5" applyNumberFormat="1" applyFont="1" applyBorder="1" applyAlignment="1"/>
    <xf numFmtId="168" fontId="8" fillId="0" borderId="4" xfId="3" applyNumberFormat="1" applyFont="1" applyBorder="1" applyAlignment="1">
      <alignment horizontal="center" vertical="center"/>
    </xf>
    <xf numFmtId="168" fontId="8" fillId="0" borderId="5" xfId="3" applyNumberFormat="1" applyFont="1" applyBorder="1" applyAlignment="1">
      <alignment horizontal="center" vertical="center"/>
    </xf>
    <xf numFmtId="168" fontId="8" fillId="0" borderId="7" xfId="3" applyNumberFormat="1" applyFont="1" applyBorder="1" applyAlignment="1">
      <alignment horizontal="center" vertical="center"/>
    </xf>
    <xf numFmtId="168" fontId="8" fillId="0" borderId="3" xfId="3" applyNumberFormat="1" applyFont="1" applyBorder="1" applyAlignment="1">
      <alignment horizontal="center" vertical="center"/>
    </xf>
    <xf numFmtId="168" fontId="8" fillId="0" borderId="0" xfId="3" applyNumberFormat="1" applyFont="1" applyBorder="1" applyAlignment="1">
      <alignment horizontal="center" vertical="center"/>
    </xf>
    <xf numFmtId="168" fontId="8" fillId="0" borderId="8" xfId="3" applyNumberFormat="1" applyFont="1" applyBorder="1" applyAlignment="1">
      <alignment horizontal="center" vertical="center"/>
    </xf>
    <xf numFmtId="168" fontId="8" fillId="0" borderId="6" xfId="3" applyNumberFormat="1" applyFont="1" applyBorder="1" applyAlignment="1">
      <alignment horizontal="center" vertical="center"/>
    </xf>
    <xf numFmtId="168" fontId="8" fillId="0" borderId="10" xfId="3" applyNumberFormat="1" applyFont="1" applyBorder="1" applyAlignment="1">
      <alignment horizontal="center" vertical="center"/>
    </xf>
    <xf numFmtId="168" fontId="8" fillId="0" borderId="11" xfId="3" applyNumberFormat="1" applyFont="1" applyBorder="1" applyAlignment="1">
      <alignment horizontal="center" vertical="center"/>
    </xf>
    <xf numFmtId="170" fontId="18" fillId="0" borderId="1" xfId="32" applyNumberFormat="1" applyFont="1" applyBorder="1" applyAlignment="1">
      <alignment horizontal="center" vertical="center"/>
    </xf>
    <xf numFmtId="170" fontId="18" fillId="0" borderId="2" xfId="32" applyNumberFormat="1" applyFont="1" applyBorder="1" applyAlignment="1">
      <alignment horizontal="center" vertical="center"/>
    </xf>
    <xf numFmtId="170" fontId="18" fillId="0" borderId="9" xfId="32" applyNumberFormat="1" applyFont="1" applyBorder="1" applyAlignment="1">
      <alignment horizontal="center" vertical="center"/>
    </xf>
    <xf numFmtId="0" fontId="8" fillId="0" borderId="1" xfId="18" applyFont="1" applyBorder="1" applyAlignment="1">
      <alignment horizontal="center" vertical="center" wrapText="1"/>
    </xf>
    <xf numFmtId="0" fontId="8" fillId="0" borderId="2" xfId="18" applyFont="1" applyBorder="1" applyAlignment="1">
      <alignment horizontal="center" vertical="center" wrapText="1"/>
    </xf>
    <xf numFmtId="0" fontId="8" fillId="0" borderId="9" xfId="18" applyFont="1" applyBorder="1" applyAlignment="1">
      <alignment horizontal="center" vertical="center" wrapText="1"/>
    </xf>
    <xf numFmtId="0" fontId="8" fillId="0" borderId="1" xfId="22" applyFont="1" applyBorder="1" applyAlignment="1">
      <alignment horizontal="center" vertical="center" wrapText="1"/>
    </xf>
    <xf numFmtId="0" fontId="8" fillId="0" borderId="2" xfId="22" applyFont="1" applyBorder="1" applyAlignment="1">
      <alignment horizontal="center" vertical="center" wrapText="1"/>
    </xf>
    <xf numFmtId="0" fontId="8" fillId="0" borderId="9" xfId="22" applyFont="1" applyBorder="1" applyAlignment="1">
      <alignment horizontal="center" vertical="center" wrapText="1"/>
    </xf>
    <xf numFmtId="0" fontId="8" fillId="0" borderId="4" xfId="0" applyFont="1" applyBorder="1" applyAlignment="1">
      <alignment vertical="center"/>
    </xf>
    <xf numFmtId="0" fontId="8" fillId="0" borderId="3" xfId="0" applyFont="1" applyBorder="1" applyAlignment="1">
      <alignment vertical="center"/>
    </xf>
    <xf numFmtId="0" fontId="8" fillId="0" borderId="3" xfId="0" applyFont="1" applyFill="1" applyBorder="1" applyAlignment="1">
      <alignment vertical="center"/>
    </xf>
    <xf numFmtId="0" fontId="8" fillId="0" borderId="6" xfId="0" applyFont="1" applyBorder="1" applyAlignment="1">
      <alignment vertical="center"/>
    </xf>
    <xf numFmtId="0" fontId="3" fillId="0" borderId="0" xfId="0" applyFont="1" applyAlignment="1">
      <alignment vertical="center" wrapText="1"/>
    </xf>
    <xf numFmtId="0" fontId="1" fillId="0" borderId="0" xfId="29" applyFill="1" applyAlignment="1">
      <alignment vertical="center"/>
    </xf>
    <xf numFmtId="0" fontId="10" fillId="0" borderId="0" xfId="0" applyFont="1" applyAlignment="1">
      <alignment vertical="center" wrapText="1"/>
    </xf>
    <xf numFmtId="0" fontId="0" fillId="0" borderId="0" xfId="0" applyNumberFormat="1" applyAlignment="1">
      <alignment vertical="center"/>
    </xf>
    <xf numFmtId="0" fontId="0" fillId="0" borderId="0" xfId="0" applyAlignment="1">
      <alignment vertical="center" wrapText="1"/>
    </xf>
    <xf numFmtId="0" fontId="11" fillId="0" borderId="0" xfId="0" applyFont="1" applyAlignment="1">
      <alignment vertical="center"/>
    </xf>
    <xf numFmtId="0" fontId="0" fillId="0" borderId="0" xfId="0" applyFill="1" applyAlignment="1">
      <alignment vertical="center"/>
    </xf>
    <xf numFmtId="0" fontId="10" fillId="0" borderId="0" xfId="0" applyFont="1" applyFill="1" applyAlignment="1">
      <alignment vertical="center"/>
    </xf>
    <xf numFmtId="0" fontId="0" fillId="0" borderId="0" xfId="0" applyBorder="1" applyAlignment="1">
      <alignment vertical="center"/>
    </xf>
    <xf numFmtId="0" fontId="1" fillId="0" borderId="0" xfId="29" applyAlignment="1">
      <alignment vertical="center"/>
    </xf>
    <xf numFmtId="0" fontId="15" fillId="0" borderId="1" xfId="18" applyFont="1" applyBorder="1" applyAlignment="1">
      <alignment horizontal="center" vertical="center"/>
    </xf>
    <xf numFmtId="0" fontId="15" fillId="0" borderId="2" xfId="18" applyFont="1" applyBorder="1" applyAlignment="1">
      <alignment horizontal="center" vertical="center"/>
    </xf>
    <xf numFmtId="0" fontId="15" fillId="0" borderId="9" xfId="18" applyFont="1" applyBorder="1" applyAlignment="1">
      <alignment horizontal="center" vertical="center"/>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6" fillId="0" borderId="0"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2" xfId="18" applyFont="1" applyBorder="1" applyAlignment="1">
      <alignment horizontal="left" vertical="center"/>
    </xf>
    <xf numFmtId="0" fontId="9" fillId="0" borderId="13" xfId="18" applyFont="1" applyBorder="1" applyAlignment="1">
      <alignment horizontal="left" vertical="center"/>
    </xf>
    <xf numFmtId="0" fontId="9" fillId="0" borderId="14" xfId="18" applyFont="1" applyBorder="1" applyAlignment="1">
      <alignment horizontal="left" vertical="center"/>
    </xf>
  </cellXfs>
  <cellStyles count="45">
    <cellStyle name="Migliaia" xfId="1" builtinId="3"/>
    <cellStyle name="Migliaia (0)_AC 21 a.c. BG mac_inq" xfId="2" xr:uid="{00000000-0005-0000-0000-000001000000}"/>
    <cellStyle name="Migliaia [0]" xfId="3" builtinId="6"/>
    <cellStyle name="Migliaia [0] 2" xfId="14" xr:uid="{00000000-0005-0000-0000-000003000000}"/>
    <cellStyle name="Migliaia 10" xfId="38" xr:uid="{00000000-0005-0000-0000-000004000000}"/>
    <cellStyle name="Migliaia 11" xfId="39" xr:uid="{00000000-0005-0000-0000-000005000000}"/>
    <cellStyle name="Migliaia 2" xfId="8" xr:uid="{00000000-0005-0000-0000-000006000000}"/>
    <cellStyle name="Migliaia 2 2" xfId="30" xr:uid="{00000000-0005-0000-0000-000007000000}"/>
    <cellStyle name="Migliaia 2 3" xfId="27" xr:uid="{00000000-0005-0000-0000-000008000000}"/>
    <cellStyle name="Migliaia 3" xfId="16" xr:uid="{00000000-0005-0000-0000-000009000000}"/>
    <cellStyle name="Migliaia 3 2" xfId="31" xr:uid="{00000000-0005-0000-0000-00000A000000}"/>
    <cellStyle name="Migliaia 4" xfId="17" xr:uid="{00000000-0005-0000-0000-00000B000000}"/>
    <cellStyle name="Migliaia 4 2" xfId="32" xr:uid="{00000000-0005-0000-0000-00000C000000}"/>
    <cellStyle name="Migliaia 4 3" xfId="42" xr:uid="{00000000-0005-0000-0000-00000D000000}"/>
    <cellStyle name="Migliaia 5" xfId="19" xr:uid="{00000000-0005-0000-0000-00000E000000}"/>
    <cellStyle name="Migliaia 5 2" xfId="33" xr:uid="{00000000-0005-0000-0000-00000F000000}"/>
    <cellStyle name="Migliaia 5 3" xfId="43" xr:uid="{00000000-0005-0000-0000-000010000000}"/>
    <cellStyle name="Migliaia 6" xfId="20" xr:uid="{00000000-0005-0000-0000-000011000000}"/>
    <cellStyle name="Migliaia 6 2" xfId="34" xr:uid="{00000000-0005-0000-0000-000012000000}"/>
    <cellStyle name="Migliaia 6 3" xfId="44" xr:uid="{00000000-0005-0000-0000-000013000000}"/>
    <cellStyle name="Migliaia 7" xfId="7" xr:uid="{00000000-0005-0000-0000-000014000000}"/>
    <cellStyle name="Migliaia 7 2" xfId="35" xr:uid="{00000000-0005-0000-0000-000015000000}"/>
    <cellStyle name="Migliaia 8" xfId="6" xr:uid="{00000000-0005-0000-0000-000016000000}"/>
    <cellStyle name="Migliaia 8 2" xfId="36" xr:uid="{00000000-0005-0000-0000-000017000000}"/>
    <cellStyle name="Migliaia 9" xfId="21" xr:uid="{00000000-0005-0000-0000-000018000000}"/>
    <cellStyle name="Migliaia 9 2" xfId="37" xr:uid="{00000000-0005-0000-0000-000019000000}"/>
    <cellStyle name="Normale" xfId="0" builtinId="0"/>
    <cellStyle name="Normale 2" xfId="9" xr:uid="{00000000-0005-0000-0000-00001B000000}"/>
    <cellStyle name="Normale 2 2" xfId="15" xr:uid="{00000000-0005-0000-0000-00001C000000}"/>
    <cellStyle name="Normale 2 2 2" xfId="25" xr:uid="{00000000-0005-0000-0000-00001D000000}"/>
    <cellStyle name="Normale 2 2 3" xfId="41" xr:uid="{00000000-0005-0000-0000-00001E000000}"/>
    <cellStyle name="Normale 2 3" xfId="29" xr:uid="{00000000-0005-0000-0000-00001F000000}"/>
    <cellStyle name="Normale 2 4" xfId="23" xr:uid="{00000000-0005-0000-0000-000020000000}"/>
    <cellStyle name="Normale 3" xfId="10" xr:uid="{00000000-0005-0000-0000-000021000000}"/>
    <cellStyle name="Normale 3 2" xfId="24" xr:uid="{00000000-0005-0000-0000-000022000000}"/>
    <cellStyle name="Normale 4" xfId="12" xr:uid="{00000000-0005-0000-0000-000023000000}"/>
    <cellStyle name="Normale 4 2" xfId="26" xr:uid="{00000000-0005-0000-0000-000024000000}"/>
    <cellStyle name="Normale 5" xfId="13" xr:uid="{00000000-0005-0000-0000-000025000000}"/>
    <cellStyle name="Normale 5 2" xfId="18" xr:uid="{00000000-0005-0000-0000-000026000000}"/>
    <cellStyle name="Normale 6" xfId="5" xr:uid="{00000000-0005-0000-0000-000027000000}"/>
    <cellStyle name="Normale_Cartel1 2" xfId="22" xr:uid="{00000000-0005-0000-0000-000028000000}"/>
    <cellStyle name="Percentuale 2" xfId="11" xr:uid="{00000000-0005-0000-0000-000029000000}"/>
    <cellStyle name="Percentuale 2 2" xfId="28" xr:uid="{00000000-0005-0000-0000-00002A000000}"/>
    <cellStyle name="Percentuale 3" xfId="40" xr:uid="{00000000-0005-0000-0000-00002B000000}"/>
    <cellStyle name="Valuta (0)_AC 21 a.c. BG mac_inq" xfId="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bar"/>
        <c:grouping val="percentStacked"/>
        <c:varyColors val="0"/>
        <c:ser>
          <c:idx val="0"/>
          <c:order val="0"/>
          <c:tx>
            <c:strRef>
              <c:f>comb_inq!$A$5</c:f>
              <c:strCache>
                <c:ptCount val="1"/>
                <c:pt idx="0">
                  <c:v>benzina verde</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comb_inq!$B$5:$Q$5</c:f>
              <c:numCache>
                <c:formatCode>_-* #,##0_-;\-* #,##0_-;_-* "-"??_-;_-@_-</c:formatCode>
                <c:ptCount val="16"/>
                <c:pt idx="0">
                  <c:v>2150.4542719179758</c:v>
                </c:pt>
                <c:pt idx="1">
                  <c:v>377.83797026211028</c:v>
                </c:pt>
                <c:pt idx="2">
                  <c:v>21.821923132955664</c:v>
                </c:pt>
                <c:pt idx="3">
                  <c:v>22939.196878675935</c:v>
                </c:pt>
                <c:pt idx="4">
                  <c:v>1389.357810003572</c:v>
                </c:pt>
                <c:pt idx="5">
                  <c:v>6.4382580200963968</c:v>
                </c:pt>
                <c:pt idx="6">
                  <c:v>5475.2708279934322</c:v>
                </c:pt>
                <c:pt idx="7">
                  <c:v>220.21371861169143</c:v>
                </c:pt>
                <c:pt idx="8">
                  <c:v>65.040970000000101</c:v>
                </c:pt>
                <c:pt idx="9">
                  <c:v>65.040970000000101</c:v>
                </c:pt>
                <c:pt idx="10">
                  <c:v>65.040970000000087</c:v>
                </c:pt>
                <c:pt idx="11">
                  <c:v>0</c:v>
                </c:pt>
                <c:pt idx="12">
                  <c:v>7.3553483143441989</c:v>
                </c:pt>
                <c:pt idx="13">
                  <c:v>8.8542906924829108</c:v>
                </c:pt>
                <c:pt idx="14">
                  <c:v>22.610736059897945</c:v>
                </c:pt>
                <c:pt idx="15">
                  <c:v>4.334615685737317</c:v>
                </c:pt>
              </c:numCache>
            </c:numRef>
          </c:val>
          <c:extLst>
            <c:ext xmlns:c16="http://schemas.microsoft.com/office/drawing/2014/chart" uri="{C3380CC4-5D6E-409C-BE32-E72D297353CC}">
              <c16:uniqueId val="{00000000-2307-42AD-BC87-FBB07630639F}"/>
            </c:ext>
          </c:extLst>
        </c:ser>
        <c:ser>
          <c:idx val="1"/>
          <c:order val="1"/>
          <c:tx>
            <c:strRef>
              <c:f>comb_inq!$A$6</c:f>
              <c:strCache>
                <c:ptCount val="1"/>
                <c:pt idx="0">
                  <c:v>diesel</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comb_inq!$B$6:$Q$6</c:f>
              <c:numCache>
                <c:formatCode>_-* #,##0_-;\-* #,##0_-;_-* "-"??_-;_-@_-</c:formatCode>
                <c:ptCount val="16"/>
                <c:pt idx="0">
                  <c:v>6825.4033421653239</c:v>
                </c:pt>
                <c:pt idx="1">
                  <c:v>92.475048891907647</c:v>
                </c:pt>
                <c:pt idx="2">
                  <c:v>375.2304194248693</c:v>
                </c:pt>
                <c:pt idx="3">
                  <c:v>7454.3820974581449</c:v>
                </c:pt>
                <c:pt idx="4">
                  <c:v>29085.764500459074</c:v>
                </c:pt>
                <c:pt idx="5">
                  <c:v>46.490724414259027</c:v>
                </c:pt>
                <c:pt idx="6">
                  <c:v>1475.1005631514715</c:v>
                </c:pt>
                <c:pt idx="7">
                  <c:v>123.83438480389563</c:v>
                </c:pt>
                <c:pt idx="8">
                  <c:v>909.74637999999902</c:v>
                </c:pt>
                <c:pt idx="9">
                  <c:v>909.47295999999858</c:v>
                </c:pt>
                <c:pt idx="10">
                  <c:v>910.04347999999902</c:v>
                </c:pt>
                <c:pt idx="11">
                  <c:v>1.1962999999999999</c:v>
                </c:pt>
                <c:pt idx="12">
                  <c:v>18.072464297971983</c:v>
                </c:pt>
                <c:pt idx="13">
                  <c:v>30.607252796050716</c:v>
                </c:pt>
                <c:pt idx="14">
                  <c:v>115.47590701599975</c:v>
                </c:pt>
                <c:pt idx="15">
                  <c:v>72.774487087207504</c:v>
                </c:pt>
              </c:numCache>
            </c:numRef>
          </c:val>
          <c:extLst>
            <c:ext xmlns:c16="http://schemas.microsoft.com/office/drawing/2014/chart" uri="{C3380CC4-5D6E-409C-BE32-E72D297353CC}">
              <c16:uniqueId val="{00000001-2307-42AD-BC87-FBB07630639F}"/>
            </c:ext>
          </c:extLst>
        </c:ser>
        <c:ser>
          <c:idx val="2"/>
          <c:order val="2"/>
          <c:tx>
            <c:strRef>
              <c:f>comb_inq!$A$7</c:f>
              <c:strCache>
                <c:ptCount val="1"/>
                <c:pt idx="0">
                  <c:v>GPL</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comb_inq!$B$7:$Q$7</c:f>
              <c:numCache>
                <c:formatCode>_-* #,##0_-;\-* #,##0_-;_-* "-"??_-;_-@_-</c:formatCode>
                <c:ptCount val="16"/>
                <c:pt idx="0">
                  <c:v>992.87094712570399</c:v>
                </c:pt>
                <c:pt idx="1">
                  <c:v>15.345585535085991</c:v>
                </c:pt>
                <c:pt idx="2">
                  <c:v>20.175969392993075</c:v>
                </c:pt>
                <c:pt idx="3">
                  <c:v>3104.8373507535402</c:v>
                </c:pt>
                <c:pt idx="4">
                  <c:v>590.99045492996333</c:v>
                </c:pt>
                <c:pt idx="5">
                  <c:v>1.4897008280000017</c:v>
                </c:pt>
                <c:pt idx="6">
                  <c:v>285.64506408476228</c:v>
                </c:pt>
                <c:pt idx="7">
                  <c:v>57.443451380269373</c:v>
                </c:pt>
                <c:pt idx="8">
                  <c:v>5.4468799999998998</c:v>
                </c:pt>
                <c:pt idx="9">
                  <c:v>5.4468799999998998</c:v>
                </c:pt>
                <c:pt idx="10">
                  <c:v>5.4468799999998998</c:v>
                </c:pt>
                <c:pt idx="11">
                  <c:v>0.81256408800000002</c:v>
                </c:pt>
                <c:pt idx="12">
                  <c:v>1.9008411764055859</c:v>
                </c:pt>
                <c:pt idx="13">
                  <c:v>2.035542115351304</c:v>
                </c:pt>
                <c:pt idx="14">
                  <c:v>1.0157051100000003E-2</c:v>
                </c:pt>
                <c:pt idx="15">
                  <c:v>3.6268151762978075E-2</c:v>
                </c:pt>
              </c:numCache>
            </c:numRef>
          </c:val>
          <c:extLst>
            <c:ext xmlns:c16="http://schemas.microsoft.com/office/drawing/2014/chart" uri="{C3380CC4-5D6E-409C-BE32-E72D297353CC}">
              <c16:uniqueId val="{00000002-2307-42AD-BC87-FBB07630639F}"/>
            </c:ext>
          </c:extLst>
        </c:ser>
        <c:ser>
          <c:idx val="3"/>
          <c:order val="3"/>
          <c:tx>
            <c:strRef>
              <c:f>comb_inq!$A$8</c:f>
              <c:strCache>
                <c:ptCount val="1"/>
                <c:pt idx="0">
                  <c:v>MGO e BFO</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comb_inq!$B$8:$Q$8</c:f>
              <c:numCache>
                <c:formatCode>_-* #,##0_-;\-* #,##0_-;_-* "-"??_-;_-@_-</c:formatCode>
                <c:ptCount val="16"/>
                <c:pt idx="0">
                  <c:v>112.81689999999999</c:v>
                </c:pt>
                <c:pt idx="1">
                  <c:v>0</c:v>
                </c:pt>
                <c:pt idx="2">
                  <c:v>0</c:v>
                </c:pt>
                <c:pt idx="3">
                  <c:v>135.40799999999999</c:v>
                </c:pt>
                <c:pt idx="4">
                  <c:v>2086.2094999999999</c:v>
                </c:pt>
                <c:pt idx="5">
                  <c:v>109.49200000000002</c:v>
                </c:pt>
                <c:pt idx="6">
                  <c:v>88.102000000000004</c:v>
                </c:pt>
                <c:pt idx="7">
                  <c:v>0</c:v>
                </c:pt>
                <c:pt idx="8">
                  <c:v>55.703699999999998</c:v>
                </c:pt>
                <c:pt idx="9">
                  <c:v>55.703699999999998</c:v>
                </c:pt>
                <c:pt idx="10">
                  <c:v>55.703699999999998</c:v>
                </c:pt>
                <c:pt idx="11">
                  <c:v>4.0142799999999994</c:v>
                </c:pt>
                <c:pt idx="12">
                  <c:v>0.39500000000000002</c:v>
                </c:pt>
                <c:pt idx="13">
                  <c:v>161.21453000000002</c:v>
                </c:pt>
                <c:pt idx="14">
                  <c:v>4.8103199999999999</c:v>
                </c:pt>
                <c:pt idx="15">
                  <c:v>83.055790000000002</c:v>
                </c:pt>
              </c:numCache>
            </c:numRef>
          </c:val>
          <c:extLst>
            <c:ext xmlns:c16="http://schemas.microsoft.com/office/drawing/2014/chart" uri="{C3380CC4-5D6E-409C-BE32-E72D297353CC}">
              <c16:uniqueId val="{00000003-2307-42AD-BC87-FBB07630639F}"/>
            </c:ext>
          </c:extLst>
        </c:ser>
        <c:ser>
          <c:idx val="4"/>
          <c:order val="4"/>
          <c:tx>
            <c:strRef>
              <c:f>comb_inq!$A$9</c:f>
              <c:strCache>
                <c:ptCount val="1"/>
                <c:pt idx="0">
                  <c:v>metano</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comb_inq!$B$9:$Q$9</c:f>
              <c:numCache>
                <c:formatCode>_-* #,##0_-;\-* #,##0_-;_-* "-"??_-;_-@_-</c:formatCode>
                <c:ptCount val="16"/>
                <c:pt idx="0">
                  <c:v>10220.456719841344</c:v>
                </c:pt>
                <c:pt idx="1">
                  <c:v>757.77134131685875</c:v>
                </c:pt>
                <c:pt idx="2">
                  <c:v>152.82181026799279</c:v>
                </c:pt>
                <c:pt idx="3">
                  <c:v>4978.9818772849258</c:v>
                </c:pt>
                <c:pt idx="4">
                  <c:v>9562.9568813325932</c:v>
                </c:pt>
                <c:pt idx="5">
                  <c:v>1021.7539937999998</c:v>
                </c:pt>
                <c:pt idx="6">
                  <c:v>861.05182061985238</c:v>
                </c:pt>
                <c:pt idx="7">
                  <c:v>26.031800078442121</c:v>
                </c:pt>
                <c:pt idx="8">
                  <c:v>87.271830000002439</c:v>
                </c:pt>
                <c:pt idx="9">
                  <c:v>84.853310000002438</c:v>
                </c:pt>
                <c:pt idx="10">
                  <c:v>90.021020000002437</c:v>
                </c:pt>
                <c:pt idx="11">
                  <c:v>115.008625232</c:v>
                </c:pt>
                <c:pt idx="12">
                  <c:v>41.874043996606076</c:v>
                </c:pt>
                <c:pt idx="13">
                  <c:v>45.325161281819454</c:v>
                </c:pt>
                <c:pt idx="14">
                  <c:v>360.64858559039999</c:v>
                </c:pt>
                <c:pt idx="15">
                  <c:v>0.44104906055637921</c:v>
                </c:pt>
              </c:numCache>
            </c:numRef>
          </c:val>
          <c:extLst>
            <c:ext xmlns:c16="http://schemas.microsoft.com/office/drawing/2014/chart" uri="{C3380CC4-5D6E-409C-BE32-E72D297353CC}">
              <c16:uniqueId val="{00000004-2307-42AD-BC87-FBB07630639F}"/>
            </c:ext>
          </c:extLst>
        </c:ser>
        <c:ser>
          <c:idx val="5"/>
          <c:order val="5"/>
          <c:tx>
            <c:strRef>
              <c:f>comb_inq!$A$10</c:f>
              <c:strCache>
                <c:ptCount val="1"/>
                <c:pt idx="0">
                  <c:v>gasolio</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comb_inq!$B$10:$Q$10</c:f>
              <c:numCache>
                <c:formatCode>_-* #,##0_-;\-* #,##0_-;_-* "-"??_-;_-@_-</c:formatCode>
                <c:ptCount val="16"/>
                <c:pt idx="0">
                  <c:v>270.91635188249978</c:v>
                </c:pt>
                <c:pt idx="1">
                  <c:v>25.668238749999986</c:v>
                </c:pt>
                <c:pt idx="2">
                  <c:v>7.3532575000000024</c:v>
                </c:pt>
                <c:pt idx="3">
                  <c:v>74.164685000000006</c:v>
                </c:pt>
                <c:pt idx="4">
                  <c:v>186.06171249999991</c:v>
                </c:pt>
                <c:pt idx="5">
                  <c:v>172.65975941799985</c:v>
                </c:pt>
                <c:pt idx="6">
                  <c:v>11.146801750000014</c:v>
                </c:pt>
                <c:pt idx="7">
                  <c:v>0</c:v>
                </c:pt>
                <c:pt idx="8">
                  <c:v>18.991690000000013</c:v>
                </c:pt>
                <c:pt idx="9">
                  <c:v>18.544189999999986</c:v>
                </c:pt>
                <c:pt idx="10">
                  <c:v>19.606390000000008</c:v>
                </c:pt>
                <c:pt idx="11">
                  <c:v>4.0596161100000014E-2</c:v>
                </c:pt>
                <c:pt idx="12">
                  <c:v>2.4495536499999991E-2</c:v>
                </c:pt>
                <c:pt idx="13">
                  <c:v>3.8122352599999992E-2</c:v>
                </c:pt>
                <c:pt idx="14">
                  <c:v>0.14813992160000017</c:v>
                </c:pt>
                <c:pt idx="15">
                  <c:v>0.29305173999999989</c:v>
                </c:pt>
              </c:numCache>
            </c:numRef>
          </c:val>
          <c:extLst>
            <c:ext xmlns:c16="http://schemas.microsoft.com/office/drawing/2014/chart" uri="{C3380CC4-5D6E-409C-BE32-E72D297353CC}">
              <c16:uniqueId val="{00000005-2307-42AD-BC87-FBB07630639F}"/>
            </c:ext>
          </c:extLst>
        </c:ser>
        <c:ser>
          <c:idx val="6"/>
          <c:order val="6"/>
          <c:tx>
            <c:strRef>
              <c:f>comb_inq!$A$11</c:f>
              <c:strCache>
                <c:ptCount val="1"/>
                <c:pt idx="0">
                  <c:v>legna e similari</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comb_inq!$B$11:$Q$11</c:f>
              <c:numCache>
                <c:formatCode>_-* #,##0_-;\-* #,##0_-;_-* "-"??_-;_-@_-</c:formatCode>
                <c:ptCount val="16"/>
                <c:pt idx="0">
                  <c:v>0</c:v>
                </c:pt>
                <c:pt idx="1">
                  <c:v>4100.9377042670585</c:v>
                </c:pt>
                <c:pt idx="2">
                  <c:v>265.76302370799959</c:v>
                </c:pt>
                <c:pt idx="3">
                  <c:v>67172.17592721773</c:v>
                </c:pt>
                <c:pt idx="4">
                  <c:v>2336.3228645171148</c:v>
                </c:pt>
                <c:pt idx="5">
                  <c:v>217.33498034200034</c:v>
                </c:pt>
                <c:pt idx="6">
                  <c:v>6134.1113032941084</c:v>
                </c:pt>
                <c:pt idx="7">
                  <c:v>1209.1107852209993</c:v>
                </c:pt>
                <c:pt idx="8">
                  <c:v>8699.2667400000082</c:v>
                </c:pt>
                <c:pt idx="9">
                  <c:v>8475.6230100000248</c:v>
                </c:pt>
                <c:pt idx="10">
                  <c:v>9141.5033300000105</c:v>
                </c:pt>
                <c:pt idx="11">
                  <c:v>13.810145933179987</c:v>
                </c:pt>
                <c:pt idx="12">
                  <c:v>241.8476505860005</c:v>
                </c:pt>
                <c:pt idx="13">
                  <c:v>53.596308243999957</c:v>
                </c:pt>
                <c:pt idx="14">
                  <c:v>522.191673294</c:v>
                </c:pt>
                <c:pt idx="15">
                  <c:v>1599.6590991901089</c:v>
                </c:pt>
              </c:numCache>
            </c:numRef>
          </c:val>
          <c:extLst>
            <c:ext xmlns:c16="http://schemas.microsoft.com/office/drawing/2014/chart" uri="{C3380CC4-5D6E-409C-BE32-E72D297353CC}">
              <c16:uniqueId val="{00000006-2307-42AD-BC87-FBB07630639F}"/>
            </c:ext>
          </c:extLst>
        </c:ser>
        <c:ser>
          <c:idx val="7"/>
          <c:order val="7"/>
          <c:tx>
            <c:strRef>
              <c:f>comb_inq!$A$12</c:f>
              <c:strCache>
                <c:ptCount val="1"/>
                <c:pt idx="0">
                  <c:v>pellet</c:v>
                </c:pt>
              </c:strCache>
            </c:strRef>
          </c:tx>
          <c:spPr>
            <a:solidFill>
              <a:srgbClr val="7030A0"/>
            </a:solidFill>
          </c:spPr>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comb_inq!$B$12:$Q$12</c:f>
              <c:numCache>
                <c:formatCode>_-* #,##0_-;\-* #,##0_-;_-* "-"??_-;_-@_-</c:formatCode>
                <c:ptCount val="16"/>
                <c:pt idx="0">
                  <c:v>0</c:v>
                </c:pt>
                <c:pt idx="1">
                  <c:v>27.526258483639271</c:v>
                </c:pt>
                <c:pt idx="2">
                  <c:v>66.929721950000157</c:v>
                </c:pt>
                <c:pt idx="3">
                  <c:v>1199.9832145554503</c:v>
                </c:pt>
                <c:pt idx="4">
                  <c:v>379.69349450095223</c:v>
                </c:pt>
                <c:pt idx="5">
                  <c:v>52.5876386750001</c:v>
                </c:pt>
                <c:pt idx="6">
                  <c:v>41.28918127955238</c:v>
                </c:pt>
                <c:pt idx="7">
                  <c:v>57.368333100000115</c:v>
                </c:pt>
                <c:pt idx="8">
                  <c:v>233.21767999999983</c:v>
                </c:pt>
                <c:pt idx="9">
                  <c:v>233.21767999999983</c:v>
                </c:pt>
                <c:pt idx="10">
                  <c:v>240.92640999999972</c:v>
                </c:pt>
                <c:pt idx="11">
                  <c:v>0.90833194075000157</c:v>
                </c:pt>
                <c:pt idx="12">
                  <c:v>62.149027525000143</c:v>
                </c:pt>
                <c:pt idx="13">
                  <c:v>9.5613888499999895</c:v>
                </c:pt>
                <c:pt idx="14">
                  <c:v>129.07874947500011</c:v>
                </c:pt>
                <c:pt idx="15">
                  <c:v>38.870390725600174</c:v>
                </c:pt>
              </c:numCache>
            </c:numRef>
          </c:val>
          <c:extLst>
            <c:ext xmlns:c16="http://schemas.microsoft.com/office/drawing/2014/chart" uri="{C3380CC4-5D6E-409C-BE32-E72D297353CC}">
              <c16:uniqueId val="{00000007-2307-42AD-BC87-FBB07630639F}"/>
            </c:ext>
          </c:extLst>
        </c:ser>
        <c:ser>
          <c:idx val="8"/>
          <c:order val="8"/>
          <c:tx>
            <c:strRef>
              <c:f>comb_inq!$A$13</c:f>
              <c:strCache>
                <c:ptCount val="1"/>
                <c:pt idx="0">
                  <c:v>carbone</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comb_inq!$B$13:$Q$13</c:f>
              <c:numCache>
                <c:formatCode>_-* #,##0_-;\-* #,##0_-;_-* "-"??_-;_-@_-</c:formatCode>
                <c:ptCount val="16"/>
                <c:pt idx="0">
                  <c:v>1839.4399999999998</c:v>
                </c:pt>
                <c:pt idx="1">
                  <c:v>10.813815999999999</c:v>
                </c:pt>
                <c:pt idx="2">
                  <c:v>11.780873</c:v>
                </c:pt>
                <c:pt idx="3">
                  <c:v>520.76124000000004</c:v>
                </c:pt>
                <c:pt idx="4">
                  <c:v>1197.4000999999998</c:v>
                </c:pt>
                <c:pt idx="5">
                  <c:v>446.44000000000005</c:v>
                </c:pt>
                <c:pt idx="6">
                  <c:v>33.847279999999998</c:v>
                </c:pt>
                <c:pt idx="7">
                  <c:v>4.5600000000000005</c:v>
                </c:pt>
                <c:pt idx="8">
                  <c:v>6.5900499999999997</c:v>
                </c:pt>
                <c:pt idx="9">
                  <c:v>3.0137499999999995</c:v>
                </c:pt>
                <c:pt idx="10">
                  <c:v>7.1400999999999994</c:v>
                </c:pt>
                <c:pt idx="11">
                  <c:v>5.9124799999999995</c:v>
                </c:pt>
                <c:pt idx="12">
                  <c:v>3.8345959999999999</c:v>
                </c:pt>
                <c:pt idx="13">
                  <c:v>77.260997999999987</c:v>
                </c:pt>
                <c:pt idx="14">
                  <c:v>5.6590109999999996</c:v>
                </c:pt>
                <c:pt idx="15">
                  <c:v>9.4300000000000004E-4</c:v>
                </c:pt>
              </c:numCache>
            </c:numRef>
          </c:val>
          <c:extLst>
            <c:ext xmlns:c16="http://schemas.microsoft.com/office/drawing/2014/chart" uri="{C3380CC4-5D6E-409C-BE32-E72D297353CC}">
              <c16:uniqueId val="{00000008-2307-42AD-BC87-FBB07630639F}"/>
            </c:ext>
          </c:extLst>
        </c:ser>
        <c:ser>
          <c:idx val="9"/>
          <c:order val="9"/>
          <c:tx>
            <c:strRef>
              <c:f>comb_inq!$A$14</c:f>
              <c:strCache>
                <c:ptCount val="1"/>
                <c:pt idx="0">
                  <c:v>olio combustibile</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comb_inq!$B$14:$Q$14</c:f>
              <c:numCache>
                <c:formatCode>_-* #,##0_-;\-* #,##0_-;_-* "-"??_-;_-@_-</c:formatCode>
                <c:ptCount val="16"/>
                <c:pt idx="0">
                  <c:v>37.36</c:v>
                </c:pt>
                <c:pt idx="1">
                  <c:v>1.4666009999999998</c:v>
                </c:pt>
                <c:pt idx="2">
                  <c:v>4.3998030000000004</c:v>
                </c:pt>
                <c:pt idx="3">
                  <c:v>14.280000000000001</c:v>
                </c:pt>
                <c:pt idx="4">
                  <c:v>117.57</c:v>
                </c:pt>
                <c:pt idx="5">
                  <c:v>73.461700000000008</c:v>
                </c:pt>
                <c:pt idx="6">
                  <c:v>2.9339080000000002</c:v>
                </c:pt>
                <c:pt idx="7">
                  <c:v>0.01</c:v>
                </c:pt>
                <c:pt idx="8">
                  <c:v>0.35803000000000001</c:v>
                </c:pt>
                <c:pt idx="9">
                  <c:v>0.25383</c:v>
                </c:pt>
                <c:pt idx="10">
                  <c:v>0.48032000000000002</c:v>
                </c:pt>
                <c:pt idx="11">
                  <c:v>4.0259819999999999</c:v>
                </c:pt>
                <c:pt idx="12">
                  <c:v>2.0547900000000001</c:v>
                </c:pt>
                <c:pt idx="13">
                  <c:v>3.7262620000000002</c:v>
                </c:pt>
                <c:pt idx="14">
                  <c:v>9.4350520000000007</c:v>
                </c:pt>
                <c:pt idx="15">
                  <c:v>1.4100000000000001E-4</c:v>
                </c:pt>
              </c:numCache>
            </c:numRef>
          </c:val>
          <c:extLst>
            <c:ext xmlns:c16="http://schemas.microsoft.com/office/drawing/2014/chart" uri="{C3380CC4-5D6E-409C-BE32-E72D297353CC}">
              <c16:uniqueId val="{00000009-2307-42AD-BC87-FBB07630639F}"/>
            </c:ext>
          </c:extLst>
        </c:ser>
        <c:ser>
          <c:idx val="10"/>
          <c:order val="10"/>
          <c:tx>
            <c:strRef>
              <c:f>comb_inq!$A$15</c:f>
              <c:strCache>
                <c:ptCount val="1"/>
                <c:pt idx="0">
                  <c:v>kerosene</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comb_inq!$B$15:$Q$15</c:f>
              <c:numCache>
                <c:formatCode>_-* #,##0_-;\-* #,##0_-;_-* "-"??_-;_-@_-</c:formatCode>
                <c:ptCount val="16"/>
                <c:pt idx="0">
                  <c:v>169.41760000000002</c:v>
                </c:pt>
                <c:pt idx="1">
                  <c:v>3.82</c:v>
                </c:pt>
                <c:pt idx="2">
                  <c:v>2.1753000000000005</c:v>
                </c:pt>
                <c:pt idx="3">
                  <c:v>1508.6997799999999</c:v>
                </c:pt>
                <c:pt idx="4">
                  <c:v>870.67174999999997</c:v>
                </c:pt>
                <c:pt idx="5">
                  <c:v>51.759129999999999</c:v>
                </c:pt>
                <c:pt idx="6">
                  <c:v>81.685969999999998</c:v>
                </c:pt>
                <c:pt idx="7">
                  <c:v>2E-3</c:v>
                </c:pt>
                <c:pt idx="8">
                  <c:v>31.087910000000001</c:v>
                </c:pt>
                <c:pt idx="9">
                  <c:v>31.041240000000002</c:v>
                </c:pt>
                <c:pt idx="10">
                  <c:v>31.047890000000002</c:v>
                </c:pt>
                <c:pt idx="11">
                  <c:v>0</c:v>
                </c:pt>
                <c:pt idx="12">
                  <c:v>0</c:v>
                </c:pt>
                <c:pt idx="13">
                  <c:v>0</c:v>
                </c:pt>
                <c:pt idx="14">
                  <c:v>0.18440000000000001</c:v>
                </c:pt>
                <c:pt idx="15">
                  <c:v>8.3660000000000012E-2</c:v>
                </c:pt>
              </c:numCache>
            </c:numRef>
          </c:val>
          <c:extLst>
            <c:ext xmlns:c16="http://schemas.microsoft.com/office/drawing/2014/chart" uri="{C3380CC4-5D6E-409C-BE32-E72D297353CC}">
              <c16:uniqueId val="{0000000A-2307-42AD-BC87-FBB07630639F}"/>
            </c:ext>
          </c:extLst>
        </c:ser>
        <c:ser>
          <c:idx val="11"/>
          <c:order val="11"/>
          <c:tx>
            <c:strRef>
              <c:f>comb_inq!$A$16</c:f>
              <c:strCache>
                <c:ptCount val="1"/>
                <c:pt idx="0">
                  <c:v>altro</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comb_inq!$B$16:$Q$16</c:f>
              <c:numCache>
                <c:formatCode>_-* #,##0_-;\-* #,##0_-;_-* "-"??_-;_-@_-</c:formatCode>
                <c:ptCount val="16"/>
                <c:pt idx="0">
                  <c:v>571.69219799999996</c:v>
                </c:pt>
                <c:pt idx="1">
                  <c:v>157.83543900000006</c:v>
                </c:pt>
                <c:pt idx="2">
                  <c:v>46.51747899999998</c:v>
                </c:pt>
                <c:pt idx="3">
                  <c:v>2866.2262399999995</c:v>
                </c:pt>
                <c:pt idx="4">
                  <c:v>931.68116399999974</c:v>
                </c:pt>
                <c:pt idx="5">
                  <c:v>75.008358000000015</c:v>
                </c:pt>
                <c:pt idx="6">
                  <c:v>121.43489500000001</c:v>
                </c:pt>
                <c:pt idx="7">
                  <c:v>83.491000000000128</c:v>
                </c:pt>
                <c:pt idx="8">
                  <c:v>210.43464000000006</c:v>
                </c:pt>
                <c:pt idx="9">
                  <c:v>198.49856999999977</c:v>
                </c:pt>
                <c:pt idx="10">
                  <c:v>214.30704999999978</c:v>
                </c:pt>
                <c:pt idx="11">
                  <c:v>11.390123999999993</c:v>
                </c:pt>
                <c:pt idx="12">
                  <c:v>4.2051419999999817</c:v>
                </c:pt>
                <c:pt idx="13">
                  <c:v>5.6693650000000009</c:v>
                </c:pt>
                <c:pt idx="14">
                  <c:v>33.893882999999988</c:v>
                </c:pt>
                <c:pt idx="15">
                  <c:v>119.30570900000016</c:v>
                </c:pt>
              </c:numCache>
            </c:numRef>
          </c:val>
          <c:extLst>
            <c:ext xmlns:c16="http://schemas.microsoft.com/office/drawing/2014/chart" uri="{C3380CC4-5D6E-409C-BE32-E72D297353CC}">
              <c16:uniqueId val="{0000000B-2307-42AD-BC87-FBB07630639F}"/>
            </c:ext>
          </c:extLst>
        </c:ser>
        <c:ser>
          <c:idx val="12"/>
          <c:order val="12"/>
          <c:tx>
            <c:strRef>
              <c:f>comb_inq!$A$17</c:f>
              <c:strCache>
                <c:ptCount val="1"/>
                <c:pt idx="0">
                  <c:v>senza combustibile</c:v>
                </c:pt>
              </c:strCache>
            </c:strRef>
          </c:tx>
          <c:invertIfNegative val="0"/>
          <c:cat>
            <c:strRef>
              <c:f>comb_inq!$B$3:$Q$3</c:f>
              <c:strCache>
                <c:ptCount val="16"/>
                <c:pt idx="0">
                  <c:v> CO2 </c:v>
                </c:pt>
                <c:pt idx="1">
                  <c:v> CH4 </c:v>
                </c:pt>
                <c:pt idx="2">
                  <c:v> N2O </c:v>
                </c:pt>
                <c:pt idx="3">
                  <c:v> CO </c:v>
                </c:pt>
                <c:pt idx="4">
                  <c:v> NOx </c:v>
                </c:pt>
                <c:pt idx="5">
                  <c:v> SO2 </c:v>
                </c:pt>
                <c:pt idx="6">
                  <c:v> COVNM </c:v>
                </c:pt>
                <c:pt idx="7">
                  <c:v> NH3 </c:v>
                </c:pt>
                <c:pt idx="8">
                  <c:v> PM10 </c:v>
                </c:pt>
                <c:pt idx="9">
                  <c:v> PM2.5 </c:v>
                </c:pt>
                <c:pt idx="10">
                  <c:v> PTS </c:v>
                </c:pt>
                <c:pt idx="11">
                  <c:v> As </c:v>
                </c:pt>
                <c:pt idx="12">
                  <c:v> Cd </c:v>
                </c:pt>
                <c:pt idx="13">
                  <c:v> Ni </c:v>
                </c:pt>
                <c:pt idx="14">
                  <c:v> Pb </c:v>
                </c:pt>
                <c:pt idx="15">
                  <c:v> BaP </c:v>
                </c:pt>
              </c:strCache>
            </c:strRef>
          </c:cat>
          <c:val>
            <c:numRef>
              <c:f>comb_inq!$B$17:$Q$17</c:f>
              <c:numCache>
                <c:formatCode>_-* #,##0_-;\-* #,##0_-;_-* "-"??_-;_-@_-</c:formatCode>
                <c:ptCount val="16"/>
                <c:pt idx="0">
                  <c:v>126.81770728448521</c:v>
                </c:pt>
                <c:pt idx="1">
                  <c:v>124106.19408889841</c:v>
                </c:pt>
                <c:pt idx="2">
                  <c:v>3863.1341346960039</c:v>
                </c:pt>
                <c:pt idx="3">
                  <c:v>3939.5939999596731</c:v>
                </c:pt>
                <c:pt idx="4">
                  <c:v>2441.8999384064728</c:v>
                </c:pt>
                <c:pt idx="5">
                  <c:v>1110.5006369202483</c:v>
                </c:pt>
                <c:pt idx="6">
                  <c:v>48038.63728264199</c:v>
                </c:pt>
                <c:pt idx="7">
                  <c:v>43588.103970509015</c:v>
                </c:pt>
                <c:pt idx="8">
                  <c:v>2878.17594299243</c:v>
                </c:pt>
                <c:pt idx="9">
                  <c:v>1658.5452044674464</c:v>
                </c:pt>
                <c:pt idx="10">
                  <c:v>4304.3427053558662</c:v>
                </c:pt>
                <c:pt idx="11">
                  <c:v>148.27000000000001</c:v>
                </c:pt>
                <c:pt idx="12">
                  <c:v>112.79171219514068</c:v>
                </c:pt>
                <c:pt idx="13">
                  <c:v>748.0922000690997</c:v>
                </c:pt>
                <c:pt idx="14">
                  <c:v>5686.8434540239468</c:v>
                </c:pt>
                <c:pt idx="15">
                  <c:v>28.208335161054954</c:v>
                </c:pt>
              </c:numCache>
            </c:numRef>
          </c:val>
          <c:extLst>
            <c:ext xmlns:c16="http://schemas.microsoft.com/office/drawing/2014/chart" uri="{C3380CC4-5D6E-409C-BE32-E72D297353CC}">
              <c16:uniqueId val="{0000000C-2307-42AD-BC87-FBB07630639F}"/>
            </c:ext>
          </c:extLst>
        </c:ser>
        <c:dLbls>
          <c:showLegendKey val="0"/>
          <c:showVal val="0"/>
          <c:showCatName val="0"/>
          <c:showSerName val="0"/>
          <c:showPercent val="0"/>
          <c:showBubbleSize val="0"/>
        </c:dLbls>
        <c:gapWidth val="150"/>
        <c:shape val="cylinder"/>
        <c:axId val="187581184"/>
        <c:axId val="187582720"/>
        <c:axId val="0"/>
      </c:bar3DChart>
      <c:catAx>
        <c:axId val="187581184"/>
        <c:scaling>
          <c:orientation val="minMax"/>
        </c:scaling>
        <c:delete val="0"/>
        <c:axPos val="l"/>
        <c:numFmt formatCode="General" sourceLinked="0"/>
        <c:majorTickMark val="out"/>
        <c:minorTickMark val="none"/>
        <c:tickLblPos val="nextTo"/>
        <c:crossAx val="187582720"/>
        <c:crosses val="autoZero"/>
        <c:auto val="1"/>
        <c:lblAlgn val="ctr"/>
        <c:lblOffset val="100"/>
        <c:noMultiLvlLbl val="0"/>
      </c:catAx>
      <c:valAx>
        <c:axId val="187582720"/>
        <c:scaling>
          <c:orientation val="minMax"/>
        </c:scaling>
        <c:delete val="0"/>
        <c:axPos val="b"/>
        <c:majorGridlines/>
        <c:numFmt formatCode="0%" sourceLinked="1"/>
        <c:majorTickMark val="out"/>
        <c:minorTickMark val="none"/>
        <c:tickLblPos val="nextTo"/>
        <c:crossAx val="18758118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91440</xdr:colOff>
      <xdr:row>20</xdr:row>
      <xdr:rowOff>111760</xdr:rowOff>
    </xdr:from>
    <xdr:to>
      <xdr:col>12</xdr:col>
      <xdr:colOff>457200</xdr:colOff>
      <xdr:row>46</xdr:row>
      <xdr:rowOff>0</xdr:rowOff>
    </xdr:to>
    <xdr:graphicFrame macro="">
      <xdr:nvGraphicFramePr>
        <xdr:cNvPr id="3" name="Gra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6"/>
  <sheetViews>
    <sheetView tabSelected="1" zoomScale="75" zoomScaleNormal="75" workbookViewId="0">
      <selection activeCell="U20" sqref="U20"/>
    </sheetView>
  </sheetViews>
  <sheetFormatPr defaultRowHeight="13.2" x14ac:dyDescent="0.25"/>
  <cols>
    <col min="1" max="1" width="17.44140625" bestFit="1" customWidth="1"/>
    <col min="2" max="17" width="12" customWidth="1"/>
    <col min="18" max="18" width="11.33203125" bestFit="1" customWidth="1"/>
  </cols>
  <sheetData>
    <row r="1" spans="1:27" ht="33" customHeight="1" x14ac:dyDescent="0.25">
      <c r="A1" s="67" t="s">
        <v>51</v>
      </c>
      <c r="B1" s="67"/>
      <c r="C1" s="67"/>
      <c r="D1" s="67"/>
      <c r="E1" s="67"/>
      <c r="F1" s="67"/>
      <c r="G1" s="67"/>
      <c r="H1" s="67"/>
      <c r="I1" s="67"/>
      <c r="J1" s="67"/>
      <c r="K1" s="67"/>
      <c r="L1" s="67"/>
      <c r="M1" s="67"/>
      <c r="N1" s="67"/>
      <c r="O1" s="67"/>
      <c r="P1" s="67"/>
      <c r="Q1" s="67"/>
      <c r="R1" s="1"/>
    </row>
    <row r="2" spans="1:27" ht="21.6" customHeight="1" x14ac:dyDescent="0.25">
      <c r="A2" s="71" t="s">
        <v>2</v>
      </c>
      <c r="B2" s="62" t="s">
        <v>46</v>
      </c>
      <c r="C2" s="63"/>
      <c r="D2" s="64"/>
      <c r="E2" s="62" t="s">
        <v>47</v>
      </c>
      <c r="F2" s="63"/>
      <c r="G2" s="63"/>
      <c r="H2" s="63"/>
      <c r="I2" s="63"/>
      <c r="J2" s="63"/>
      <c r="K2" s="63"/>
      <c r="L2" s="64"/>
      <c r="M2" s="62" t="s">
        <v>48</v>
      </c>
      <c r="N2" s="63"/>
      <c r="O2" s="63"/>
      <c r="P2" s="63"/>
      <c r="Q2" s="64"/>
      <c r="R2" s="1"/>
    </row>
    <row r="3" spans="1:27" ht="18.75" customHeight="1" x14ac:dyDescent="0.25">
      <c r="A3" s="72"/>
      <c r="B3" s="39" t="s">
        <v>23</v>
      </c>
      <c r="C3" s="40" t="s">
        <v>22</v>
      </c>
      <c r="D3" s="41" t="s">
        <v>24</v>
      </c>
      <c r="E3" s="39" t="s">
        <v>4</v>
      </c>
      <c r="F3" s="40" t="s">
        <v>3</v>
      </c>
      <c r="G3" s="40" t="s">
        <v>26</v>
      </c>
      <c r="H3" s="40" t="s">
        <v>45</v>
      </c>
      <c r="I3" s="40" t="s">
        <v>25</v>
      </c>
      <c r="J3" s="40" t="s">
        <v>6</v>
      </c>
      <c r="K3" s="40" t="s">
        <v>5</v>
      </c>
      <c r="L3" s="41" t="s">
        <v>7</v>
      </c>
      <c r="M3" s="39" t="s">
        <v>32</v>
      </c>
      <c r="N3" s="40" t="s">
        <v>33</v>
      </c>
      <c r="O3" s="40" t="s">
        <v>34</v>
      </c>
      <c r="P3" s="40" t="s">
        <v>35</v>
      </c>
      <c r="Q3" s="41" t="s">
        <v>36</v>
      </c>
      <c r="R3" s="1"/>
    </row>
    <row r="4" spans="1:27" ht="18.75" customHeight="1" x14ac:dyDescent="0.25">
      <c r="A4" s="73"/>
      <c r="B4" s="42" t="s">
        <v>9</v>
      </c>
      <c r="C4" s="43" t="s">
        <v>8</v>
      </c>
      <c r="D4" s="44" t="s">
        <v>8</v>
      </c>
      <c r="E4" s="42" t="s">
        <v>8</v>
      </c>
      <c r="F4" s="43" t="s">
        <v>8</v>
      </c>
      <c r="G4" s="43" t="s">
        <v>8</v>
      </c>
      <c r="H4" s="43" t="s">
        <v>8</v>
      </c>
      <c r="I4" s="43" t="s">
        <v>8</v>
      </c>
      <c r="J4" s="43" t="s">
        <v>8</v>
      </c>
      <c r="K4" s="43" t="s">
        <v>8</v>
      </c>
      <c r="L4" s="44" t="s">
        <v>8</v>
      </c>
      <c r="M4" s="45" t="s">
        <v>37</v>
      </c>
      <c r="N4" s="46" t="s">
        <v>37</v>
      </c>
      <c r="O4" s="46" t="s">
        <v>37</v>
      </c>
      <c r="P4" s="46" t="s">
        <v>37</v>
      </c>
      <c r="Q4" s="47" t="s">
        <v>37</v>
      </c>
    </row>
    <row r="5" spans="1:27" ht="18.75" customHeight="1" x14ac:dyDescent="0.25">
      <c r="A5" s="48" t="s">
        <v>27</v>
      </c>
      <c r="B5" s="28">
        <v>2150.4542719179758</v>
      </c>
      <c r="C5" s="27">
        <v>377.83797026211028</v>
      </c>
      <c r="D5" s="29">
        <v>21.821923132955664</v>
      </c>
      <c r="E5" s="28">
        <v>22939.196878675935</v>
      </c>
      <c r="F5" s="27">
        <v>1389.357810003572</v>
      </c>
      <c r="G5" s="27">
        <v>6.4382580200963968</v>
      </c>
      <c r="H5" s="27">
        <v>5475.2708279934322</v>
      </c>
      <c r="I5" s="27">
        <v>220.21371861169143</v>
      </c>
      <c r="J5" s="27">
        <v>65.040970000000101</v>
      </c>
      <c r="K5" s="27">
        <v>65.040970000000101</v>
      </c>
      <c r="L5" s="29">
        <v>65.040970000000087</v>
      </c>
      <c r="M5" s="28">
        <v>0</v>
      </c>
      <c r="N5" s="27">
        <v>7.3553483143441989</v>
      </c>
      <c r="O5" s="27">
        <v>8.8542906924829108</v>
      </c>
      <c r="P5" s="27">
        <v>22.610736059897945</v>
      </c>
      <c r="Q5" s="29">
        <v>4.334615685737317</v>
      </c>
      <c r="R5" s="16"/>
      <c r="S5" s="20"/>
      <c r="T5" s="20"/>
      <c r="U5" s="20"/>
      <c r="V5" s="20"/>
      <c r="W5" s="20"/>
      <c r="X5" s="20"/>
      <c r="Y5" s="20"/>
      <c r="Z5" s="20"/>
      <c r="AA5" s="20"/>
    </row>
    <row r="6" spans="1:27" ht="18.75" customHeight="1" x14ac:dyDescent="0.25">
      <c r="A6" s="49" t="s">
        <v>10</v>
      </c>
      <c r="B6" s="28">
        <v>6825.4033421653239</v>
      </c>
      <c r="C6" s="27">
        <v>92.475048891907647</v>
      </c>
      <c r="D6" s="29">
        <v>375.2304194248693</v>
      </c>
      <c r="E6" s="28">
        <v>7454.3820974581449</v>
      </c>
      <c r="F6" s="27">
        <v>29085.764500459074</v>
      </c>
      <c r="G6" s="27">
        <v>46.490724414259027</v>
      </c>
      <c r="H6" s="27">
        <v>1475.1005631514715</v>
      </c>
      <c r="I6" s="27">
        <v>123.83438480389563</v>
      </c>
      <c r="J6" s="27">
        <v>909.74637999999902</v>
      </c>
      <c r="K6" s="27">
        <v>909.47295999999858</v>
      </c>
      <c r="L6" s="29">
        <v>910.04347999999902</v>
      </c>
      <c r="M6" s="28">
        <v>1.1962999999999999</v>
      </c>
      <c r="N6" s="27">
        <v>18.072464297971983</v>
      </c>
      <c r="O6" s="27">
        <v>30.607252796050716</v>
      </c>
      <c r="P6" s="27">
        <v>115.47590701599975</v>
      </c>
      <c r="Q6" s="29">
        <v>72.774487087207504</v>
      </c>
      <c r="R6" s="16"/>
      <c r="S6" s="20"/>
      <c r="T6" s="20"/>
      <c r="U6" s="20"/>
      <c r="V6" s="20"/>
      <c r="W6" s="20"/>
      <c r="X6" s="20"/>
      <c r="Y6" s="20"/>
      <c r="Z6" s="20"/>
      <c r="AA6" s="20"/>
    </row>
    <row r="7" spans="1:27" ht="18.75" customHeight="1" x14ac:dyDescent="0.25">
      <c r="A7" s="49" t="s">
        <v>11</v>
      </c>
      <c r="B7" s="28">
        <v>992.87094712570399</v>
      </c>
      <c r="C7" s="27">
        <v>15.345585535085991</v>
      </c>
      <c r="D7" s="29">
        <v>20.175969392993075</v>
      </c>
      <c r="E7" s="28">
        <v>3104.8373507535402</v>
      </c>
      <c r="F7" s="27">
        <v>590.99045492996333</v>
      </c>
      <c r="G7" s="27">
        <v>1.4897008280000017</v>
      </c>
      <c r="H7" s="27">
        <v>285.64506408476228</v>
      </c>
      <c r="I7" s="27">
        <v>57.443451380269373</v>
      </c>
      <c r="J7" s="27">
        <v>5.4468799999998998</v>
      </c>
      <c r="K7" s="27">
        <v>5.4468799999998998</v>
      </c>
      <c r="L7" s="29">
        <v>5.4468799999998998</v>
      </c>
      <c r="M7" s="28">
        <v>0.81256408800000002</v>
      </c>
      <c r="N7" s="27">
        <v>1.9008411764055859</v>
      </c>
      <c r="O7" s="27">
        <v>2.035542115351304</v>
      </c>
      <c r="P7" s="27">
        <v>1.0157051100000003E-2</v>
      </c>
      <c r="Q7" s="29">
        <v>3.6268151762978075E-2</v>
      </c>
      <c r="R7" s="16"/>
      <c r="S7" s="20"/>
      <c r="T7" s="20"/>
      <c r="U7" s="20"/>
      <c r="V7" s="20"/>
      <c r="W7" s="20"/>
      <c r="X7" s="20"/>
      <c r="Y7" s="20"/>
      <c r="Z7" s="20"/>
      <c r="AA7" s="20"/>
    </row>
    <row r="8" spans="1:27" ht="18.75" customHeight="1" x14ac:dyDescent="0.25">
      <c r="A8" s="50" t="s">
        <v>28</v>
      </c>
      <c r="B8" s="28">
        <v>112.81689999999999</v>
      </c>
      <c r="C8" s="27">
        <v>0</v>
      </c>
      <c r="D8" s="29">
        <v>0</v>
      </c>
      <c r="E8" s="28">
        <v>135.40799999999999</v>
      </c>
      <c r="F8" s="27">
        <v>2086.2094999999999</v>
      </c>
      <c r="G8" s="27">
        <v>109.49200000000002</v>
      </c>
      <c r="H8" s="27">
        <v>88.102000000000004</v>
      </c>
      <c r="I8" s="27">
        <v>0</v>
      </c>
      <c r="J8" s="27">
        <v>55.703699999999998</v>
      </c>
      <c r="K8" s="27">
        <v>55.703699999999998</v>
      </c>
      <c r="L8" s="29">
        <v>55.703699999999998</v>
      </c>
      <c r="M8" s="28">
        <v>4.0142799999999994</v>
      </c>
      <c r="N8" s="27">
        <v>0.39500000000000002</v>
      </c>
      <c r="O8" s="27">
        <v>161.21453000000002</v>
      </c>
      <c r="P8" s="27">
        <v>4.8103199999999999</v>
      </c>
      <c r="Q8" s="29">
        <v>83.055790000000002</v>
      </c>
      <c r="R8" s="16"/>
      <c r="S8" s="20"/>
      <c r="T8" s="20"/>
      <c r="U8" s="20"/>
      <c r="V8" s="20"/>
      <c r="W8" s="20"/>
      <c r="X8" s="20"/>
      <c r="Y8" s="20"/>
      <c r="Z8" s="20"/>
      <c r="AA8" s="20"/>
    </row>
    <row r="9" spans="1:27" s="18" customFormat="1" ht="18.75" customHeight="1" x14ac:dyDescent="0.25">
      <c r="A9" s="50" t="s">
        <v>12</v>
      </c>
      <c r="B9" s="28">
        <v>10220.456719841344</v>
      </c>
      <c r="C9" s="27">
        <v>757.77134131685875</v>
      </c>
      <c r="D9" s="29">
        <v>152.82181026799279</v>
      </c>
      <c r="E9" s="28">
        <v>4978.9818772849258</v>
      </c>
      <c r="F9" s="27">
        <v>9562.9568813325932</v>
      </c>
      <c r="G9" s="27">
        <v>1021.7539937999998</v>
      </c>
      <c r="H9" s="27">
        <v>861.05182061985238</v>
      </c>
      <c r="I9" s="27">
        <v>26.031800078442121</v>
      </c>
      <c r="J9" s="27">
        <v>87.271830000002439</v>
      </c>
      <c r="K9" s="27">
        <v>84.853310000002438</v>
      </c>
      <c r="L9" s="29">
        <v>90.021020000002437</v>
      </c>
      <c r="M9" s="28">
        <v>115.008625232</v>
      </c>
      <c r="N9" s="27">
        <v>41.874043996606076</v>
      </c>
      <c r="O9" s="27">
        <v>45.325161281819454</v>
      </c>
      <c r="P9" s="27">
        <v>360.64858559039999</v>
      </c>
      <c r="Q9" s="29">
        <v>0.44104906055637921</v>
      </c>
      <c r="R9" s="19"/>
      <c r="S9" s="20"/>
      <c r="T9" s="20"/>
      <c r="U9" s="20"/>
      <c r="V9" s="20"/>
      <c r="W9" s="20"/>
      <c r="X9" s="20"/>
      <c r="Y9" s="20"/>
      <c r="Z9" s="20"/>
      <c r="AA9" s="20"/>
    </row>
    <row r="10" spans="1:27" s="18" customFormat="1" ht="18.75" customHeight="1" x14ac:dyDescent="0.25">
      <c r="A10" s="50" t="s">
        <v>13</v>
      </c>
      <c r="B10" s="28">
        <v>270.91635188249978</v>
      </c>
      <c r="C10" s="27">
        <v>25.668238749999986</v>
      </c>
      <c r="D10" s="29">
        <v>7.3532575000000024</v>
      </c>
      <c r="E10" s="28">
        <v>74.164685000000006</v>
      </c>
      <c r="F10" s="27">
        <v>186.06171249999991</v>
      </c>
      <c r="G10" s="27">
        <v>172.65975941799985</v>
      </c>
      <c r="H10" s="27">
        <v>11.146801750000014</v>
      </c>
      <c r="I10" s="27">
        <v>0</v>
      </c>
      <c r="J10" s="27">
        <v>18.991690000000013</v>
      </c>
      <c r="K10" s="27">
        <v>18.544189999999986</v>
      </c>
      <c r="L10" s="29">
        <v>19.606390000000008</v>
      </c>
      <c r="M10" s="28">
        <v>4.0596161100000014E-2</v>
      </c>
      <c r="N10" s="27">
        <v>2.4495536499999991E-2</v>
      </c>
      <c r="O10" s="27">
        <v>3.8122352599999992E-2</v>
      </c>
      <c r="P10" s="27">
        <v>0.14813992160000017</v>
      </c>
      <c r="Q10" s="29">
        <v>0.29305173999999989</v>
      </c>
      <c r="R10" s="19"/>
      <c r="S10" s="20"/>
      <c r="T10" s="20"/>
      <c r="U10" s="20"/>
      <c r="V10" s="20"/>
      <c r="W10" s="20"/>
      <c r="X10" s="20"/>
      <c r="Y10" s="20"/>
      <c r="Z10" s="20"/>
      <c r="AA10" s="20"/>
    </row>
    <row r="11" spans="1:27" ht="18.75" customHeight="1" x14ac:dyDescent="0.25">
      <c r="A11" s="49" t="s">
        <v>14</v>
      </c>
      <c r="B11" s="28">
        <v>0</v>
      </c>
      <c r="C11" s="27">
        <v>4100.9377042670585</v>
      </c>
      <c r="D11" s="29">
        <v>265.76302370799959</v>
      </c>
      <c r="E11" s="28">
        <v>67172.17592721773</v>
      </c>
      <c r="F11" s="27">
        <v>2336.3228645171148</v>
      </c>
      <c r="G11" s="27">
        <v>217.33498034200034</v>
      </c>
      <c r="H11" s="27">
        <v>6134.1113032941084</v>
      </c>
      <c r="I11" s="27">
        <v>1209.1107852209993</v>
      </c>
      <c r="J11" s="27">
        <v>8699.2667400000082</v>
      </c>
      <c r="K11" s="27">
        <v>8475.6230100000248</v>
      </c>
      <c r="L11" s="29">
        <v>9141.5033300000105</v>
      </c>
      <c r="M11" s="28">
        <v>13.810145933179987</v>
      </c>
      <c r="N11" s="27">
        <v>241.8476505860005</v>
      </c>
      <c r="O11" s="27">
        <v>53.596308243999957</v>
      </c>
      <c r="P11" s="27">
        <v>522.191673294</v>
      </c>
      <c r="Q11" s="29">
        <v>1599.6590991901089</v>
      </c>
      <c r="R11" s="16"/>
      <c r="S11" s="20"/>
      <c r="T11" s="20"/>
      <c r="U11" s="20"/>
      <c r="V11" s="20"/>
      <c r="W11" s="20"/>
      <c r="X11" s="20"/>
      <c r="Y11" s="20"/>
      <c r="Z11" s="20"/>
      <c r="AA11" s="20"/>
    </row>
    <row r="12" spans="1:27" ht="18.75" customHeight="1" x14ac:dyDescent="0.25">
      <c r="A12" s="49" t="s">
        <v>41</v>
      </c>
      <c r="B12" s="28">
        <v>0</v>
      </c>
      <c r="C12" s="27">
        <v>27.526258483639271</v>
      </c>
      <c r="D12" s="29">
        <v>66.929721950000157</v>
      </c>
      <c r="E12" s="28">
        <v>1199.9832145554503</v>
      </c>
      <c r="F12" s="27">
        <v>379.69349450095223</v>
      </c>
      <c r="G12" s="27">
        <v>52.5876386750001</v>
      </c>
      <c r="H12" s="27">
        <v>41.28918127955238</v>
      </c>
      <c r="I12" s="27">
        <v>57.368333100000115</v>
      </c>
      <c r="J12" s="27">
        <v>233.21767999999983</v>
      </c>
      <c r="K12" s="27">
        <v>233.21767999999983</v>
      </c>
      <c r="L12" s="29">
        <v>240.92640999999972</v>
      </c>
      <c r="M12" s="28">
        <v>0.90833194075000157</v>
      </c>
      <c r="N12" s="27">
        <v>62.149027525000143</v>
      </c>
      <c r="O12" s="27">
        <v>9.5613888499999895</v>
      </c>
      <c r="P12" s="27">
        <v>129.07874947500011</v>
      </c>
      <c r="Q12" s="29">
        <v>38.870390725600174</v>
      </c>
      <c r="R12" s="16"/>
      <c r="S12" s="20"/>
      <c r="T12" s="20"/>
      <c r="U12" s="20"/>
      <c r="V12" s="20"/>
      <c r="W12" s="20"/>
      <c r="X12" s="20"/>
      <c r="Y12" s="20"/>
      <c r="Z12" s="20"/>
      <c r="AA12" s="20"/>
    </row>
    <row r="13" spans="1:27" ht="18.75" customHeight="1" x14ac:dyDescent="0.25">
      <c r="A13" s="49" t="s">
        <v>15</v>
      </c>
      <c r="B13" s="28">
        <v>1839.4399999999998</v>
      </c>
      <c r="C13" s="27">
        <v>10.813815999999999</v>
      </c>
      <c r="D13" s="29">
        <v>11.780873</v>
      </c>
      <c r="E13" s="28">
        <v>520.76124000000004</v>
      </c>
      <c r="F13" s="27">
        <v>1197.4000999999998</v>
      </c>
      <c r="G13" s="27">
        <v>446.44000000000005</v>
      </c>
      <c r="H13" s="27">
        <v>33.847279999999998</v>
      </c>
      <c r="I13" s="27">
        <v>4.5600000000000005</v>
      </c>
      <c r="J13" s="27">
        <v>6.5900499999999997</v>
      </c>
      <c r="K13" s="27">
        <v>3.0137499999999995</v>
      </c>
      <c r="L13" s="29">
        <v>7.1400999999999994</v>
      </c>
      <c r="M13" s="28">
        <v>5.9124799999999995</v>
      </c>
      <c r="N13" s="27">
        <v>3.8345959999999999</v>
      </c>
      <c r="O13" s="27">
        <v>77.260997999999987</v>
      </c>
      <c r="P13" s="27">
        <v>5.6590109999999996</v>
      </c>
      <c r="Q13" s="29">
        <v>9.4300000000000004E-4</v>
      </c>
      <c r="R13" s="16"/>
      <c r="S13" s="20"/>
      <c r="T13" s="20"/>
      <c r="U13" s="20"/>
      <c r="V13" s="20"/>
      <c r="W13" s="20"/>
      <c r="X13" s="20"/>
      <c r="Y13" s="20"/>
      <c r="Z13" s="20"/>
      <c r="AA13" s="20"/>
    </row>
    <row r="14" spans="1:27" s="18" customFormat="1" ht="18.75" customHeight="1" x14ac:dyDescent="0.25">
      <c r="A14" s="50" t="s">
        <v>16</v>
      </c>
      <c r="B14" s="28">
        <v>37.36</v>
      </c>
      <c r="C14" s="27">
        <v>1.4666009999999998</v>
      </c>
      <c r="D14" s="29">
        <v>4.3998030000000004</v>
      </c>
      <c r="E14" s="28">
        <v>14.280000000000001</v>
      </c>
      <c r="F14" s="27">
        <v>117.57</v>
      </c>
      <c r="G14" s="27">
        <v>73.461700000000008</v>
      </c>
      <c r="H14" s="27">
        <v>2.9339080000000002</v>
      </c>
      <c r="I14" s="27">
        <v>0.01</v>
      </c>
      <c r="J14" s="27">
        <v>0.35803000000000001</v>
      </c>
      <c r="K14" s="27">
        <v>0.25383</v>
      </c>
      <c r="L14" s="29">
        <v>0.48032000000000002</v>
      </c>
      <c r="M14" s="28">
        <v>4.0259819999999999</v>
      </c>
      <c r="N14" s="27">
        <v>2.0547900000000001</v>
      </c>
      <c r="O14" s="27">
        <v>3.7262620000000002</v>
      </c>
      <c r="P14" s="27">
        <v>9.4350520000000007</v>
      </c>
      <c r="Q14" s="29">
        <v>1.4100000000000001E-4</v>
      </c>
      <c r="R14" s="19"/>
      <c r="S14" s="20"/>
      <c r="T14" s="20"/>
      <c r="U14" s="20"/>
      <c r="V14" s="20"/>
      <c r="W14" s="20"/>
      <c r="X14" s="20"/>
      <c r="Y14" s="20"/>
      <c r="Z14" s="20"/>
      <c r="AA14" s="20"/>
    </row>
    <row r="15" spans="1:27" ht="18.75" customHeight="1" x14ac:dyDescent="0.25">
      <c r="A15" s="49" t="s">
        <v>17</v>
      </c>
      <c r="B15" s="28">
        <v>169.41760000000002</v>
      </c>
      <c r="C15" s="27">
        <v>3.82</v>
      </c>
      <c r="D15" s="29">
        <v>2.1753000000000005</v>
      </c>
      <c r="E15" s="28">
        <v>1508.6997799999999</v>
      </c>
      <c r="F15" s="27">
        <v>870.67174999999997</v>
      </c>
      <c r="G15" s="27">
        <v>51.759129999999999</v>
      </c>
      <c r="H15" s="27">
        <v>81.685969999999998</v>
      </c>
      <c r="I15" s="27">
        <v>2E-3</v>
      </c>
      <c r="J15" s="27">
        <v>31.087910000000001</v>
      </c>
      <c r="K15" s="27">
        <v>31.041240000000002</v>
      </c>
      <c r="L15" s="29">
        <v>31.047890000000002</v>
      </c>
      <c r="M15" s="28">
        <v>0</v>
      </c>
      <c r="N15" s="27">
        <v>0</v>
      </c>
      <c r="O15" s="27">
        <v>0</v>
      </c>
      <c r="P15" s="27">
        <v>0.18440000000000001</v>
      </c>
      <c r="Q15" s="29">
        <v>8.3660000000000012E-2</v>
      </c>
      <c r="R15" s="16"/>
      <c r="S15" s="20"/>
      <c r="T15" s="20"/>
      <c r="U15" s="20"/>
      <c r="V15" s="20"/>
      <c r="W15" s="20"/>
      <c r="X15" s="20"/>
      <c r="Y15" s="20"/>
      <c r="Z15" s="20"/>
      <c r="AA15" s="20"/>
    </row>
    <row r="16" spans="1:27" ht="18.75" customHeight="1" x14ac:dyDescent="0.25">
      <c r="A16" s="49" t="s">
        <v>18</v>
      </c>
      <c r="B16" s="28">
        <v>571.69219799999996</v>
      </c>
      <c r="C16" s="27">
        <v>157.83543900000006</v>
      </c>
      <c r="D16" s="29">
        <v>46.51747899999998</v>
      </c>
      <c r="E16" s="28">
        <v>2866.2262399999995</v>
      </c>
      <c r="F16" s="27">
        <v>931.68116399999974</v>
      </c>
      <c r="G16" s="27">
        <v>75.008358000000015</v>
      </c>
      <c r="H16" s="27">
        <v>121.43489500000001</v>
      </c>
      <c r="I16" s="27">
        <v>83.491000000000128</v>
      </c>
      <c r="J16" s="27">
        <v>210.43464000000006</v>
      </c>
      <c r="K16" s="27">
        <v>198.49856999999977</v>
      </c>
      <c r="L16" s="29">
        <v>214.30704999999978</v>
      </c>
      <c r="M16" s="28">
        <v>11.390123999999993</v>
      </c>
      <c r="N16" s="27">
        <v>4.2051419999999817</v>
      </c>
      <c r="O16" s="27">
        <v>5.6693650000000009</v>
      </c>
      <c r="P16" s="27">
        <v>33.893882999999988</v>
      </c>
      <c r="Q16" s="29">
        <v>119.30570900000016</v>
      </c>
      <c r="R16" s="16"/>
      <c r="S16" s="20"/>
      <c r="T16" s="20"/>
      <c r="U16" s="20"/>
      <c r="V16" s="20"/>
      <c r="W16" s="20"/>
      <c r="X16" s="20"/>
      <c r="Y16" s="20"/>
      <c r="Z16" s="20"/>
      <c r="AA16" s="20"/>
    </row>
    <row r="17" spans="1:27" ht="18.75" customHeight="1" x14ac:dyDescent="0.25">
      <c r="A17" s="51" t="s">
        <v>19</v>
      </c>
      <c r="B17" s="28">
        <v>126.81770728448521</v>
      </c>
      <c r="C17" s="27">
        <v>124106.19408889841</v>
      </c>
      <c r="D17" s="29">
        <v>3863.1341346960039</v>
      </c>
      <c r="E17" s="28">
        <v>3939.5939999596731</v>
      </c>
      <c r="F17" s="27">
        <v>2441.8999384064728</v>
      </c>
      <c r="G17" s="27">
        <v>1110.5006369202483</v>
      </c>
      <c r="H17" s="27">
        <v>48038.63728264199</v>
      </c>
      <c r="I17" s="27">
        <v>43588.103970509015</v>
      </c>
      <c r="J17" s="27">
        <v>2878.17594299243</v>
      </c>
      <c r="K17" s="27">
        <v>1658.5452044674464</v>
      </c>
      <c r="L17" s="29">
        <v>4304.3427053558662</v>
      </c>
      <c r="M17" s="28">
        <v>148.27000000000001</v>
      </c>
      <c r="N17" s="27">
        <v>112.79171219514068</v>
      </c>
      <c r="O17" s="27">
        <v>748.0922000690997</v>
      </c>
      <c r="P17" s="27">
        <v>5686.8434540239468</v>
      </c>
      <c r="Q17" s="29">
        <v>28.208335161054954</v>
      </c>
      <c r="R17" s="16"/>
      <c r="S17" s="20"/>
      <c r="T17" s="20"/>
      <c r="U17" s="20"/>
      <c r="V17" s="20"/>
      <c r="W17" s="20"/>
      <c r="X17" s="20"/>
      <c r="Y17" s="20"/>
      <c r="Z17" s="20"/>
      <c r="AA17" s="20"/>
    </row>
    <row r="18" spans="1:27" s="13" customFormat="1" ht="18.75" customHeight="1" x14ac:dyDescent="0.25">
      <c r="A18" s="17" t="s">
        <v>20</v>
      </c>
      <c r="B18" s="10">
        <f>SUM(B5:B17)</f>
        <v>23317.646038217332</v>
      </c>
      <c r="C18" s="11">
        <f t="shared" ref="C18:Q18" si="0">SUM(C5:C17)</f>
        <v>129677.69209240506</v>
      </c>
      <c r="D18" s="12">
        <f t="shared" si="0"/>
        <v>4838.1037150728143</v>
      </c>
      <c r="E18" s="10">
        <f t="shared" si="0"/>
        <v>115908.69129090541</v>
      </c>
      <c r="F18" s="11">
        <f t="shared" si="0"/>
        <v>51176.580170649751</v>
      </c>
      <c r="G18" s="11">
        <f t="shared" si="0"/>
        <v>3385.4168804176038</v>
      </c>
      <c r="H18" s="11">
        <f t="shared" si="0"/>
        <v>62650.256897815168</v>
      </c>
      <c r="I18" s="11">
        <f t="shared" si="0"/>
        <v>45370.169443704312</v>
      </c>
      <c r="J18" s="11">
        <f t="shared" si="0"/>
        <v>13201.33244299244</v>
      </c>
      <c r="K18" s="11">
        <f t="shared" si="0"/>
        <v>11739.255294467472</v>
      </c>
      <c r="L18" s="12">
        <f t="shared" si="0"/>
        <v>15085.610245355878</v>
      </c>
      <c r="M18" s="10">
        <f t="shared" si="0"/>
        <v>305.38942935502996</v>
      </c>
      <c r="N18" s="11">
        <f t="shared" si="0"/>
        <v>496.50511162796914</v>
      </c>
      <c r="O18" s="11">
        <f t="shared" si="0"/>
        <v>1145.9814214014041</v>
      </c>
      <c r="P18" s="11">
        <f t="shared" si="0"/>
        <v>6890.9900684319446</v>
      </c>
      <c r="Q18" s="12">
        <f t="shared" si="0"/>
        <v>1947.0635398020283</v>
      </c>
      <c r="R18" s="9"/>
      <c r="S18" s="20"/>
      <c r="T18" s="20"/>
      <c r="U18" s="20"/>
      <c r="V18" s="20"/>
      <c r="W18" s="20"/>
      <c r="X18" s="20"/>
      <c r="Y18" s="20"/>
      <c r="Z18" s="20"/>
      <c r="AA18" s="20"/>
    </row>
    <row r="19" spans="1:27" s="13" customFormat="1" ht="18.75" customHeight="1" x14ac:dyDescent="0.25">
      <c r="A19" s="26" t="s">
        <v>44</v>
      </c>
      <c r="B19" s="25"/>
      <c r="C19" s="25"/>
      <c r="D19" s="25"/>
      <c r="E19" s="25"/>
      <c r="F19" s="25"/>
      <c r="G19" s="25"/>
      <c r="H19" s="25"/>
      <c r="I19" s="25"/>
      <c r="J19" s="25"/>
      <c r="K19" s="25"/>
      <c r="L19" s="25"/>
      <c r="M19" s="25"/>
      <c r="N19" s="25"/>
      <c r="O19" s="25"/>
      <c r="P19" s="25"/>
      <c r="Q19" s="25"/>
      <c r="R19" s="9"/>
      <c r="S19" s="20"/>
      <c r="T19" s="20"/>
      <c r="U19" s="20"/>
      <c r="V19" s="20"/>
      <c r="W19" s="20"/>
      <c r="X19" s="20"/>
      <c r="Y19" s="20"/>
      <c r="Z19" s="20"/>
      <c r="AA19" s="20"/>
    </row>
    <row r="20" spans="1:27" s="13" customFormat="1" ht="18.75" customHeight="1" x14ac:dyDescent="0.25">
      <c r="A20" s="24"/>
      <c r="B20" s="25"/>
      <c r="C20" s="25"/>
      <c r="D20" s="25"/>
      <c r="E20" s="25"/>
      <c r="F20" s="25"/>
      <c r="G20" s="25"/>
      <c r="H20" s="25"/>
      <c r="I20" s="25"/>
      <c r="J20" s="25"/>
      <c r="K20" s="25"/>
      <c r="L20" s="25"/>
      <c r="M20" s="25"/>
      <c r="N20" s="25"/>
      <c r="O20" s="25"/>
      <c r="P20" s="25"/>
      <c r="Q20" s="25"/>
      <c r="R20" s="9"/>
      <c r="S20" s="20"/>
      <c r="T20" s="20"/>
      <c r="U20" s="20"/>
      <c r="V20" s="20"/>
      <c r="W20" s="20"/>
      <c r="X20" s="20"/>
      <c r="Y20" s="20"/>
      <c r="Z20" s="20"/>
      <c r="AA20" s="20"/>
    </row>
    <row r="21" spans="1:27" ht="18" customHeight="1" x14ac:dyDescent="0.25">
      <c r="A21" s="2"/>
      <c r="B21" s="3"/>
      <c r="C21" s="3"/>
      <c r="D21" s="3"/>
      <c r="E21" s="3"/>
      <c r="F21" s="3"/>
      <c r="G21" s="3"/>
      <c r="H21" s="3"/>
      <c r="I21" s="3"/>
      <c r="J21" s="3"/>
      <c r="K21" s="3"/>
      <c r="L21" s="3"/>
      <c r="N21" s="9"/>
      <c r="O21" s="9"/>
      <c r="P21" s="9"/>
      <c r="Q21" s="9"/>
      <c r="R21" s="9"/>
    </row>
    <row r="22" spans="1:27" ht="15.9" customHeight="1" x14ac:dyDescent="0.25">
      <c r="B22" s="1"/>
      <c r="C22" s="1"/>
      <c r="D22" s="1"/>
      <c r="E22" s="1"/>
      <c r="F22" s="1"/>
      <c r="G22" s="1"/>
      <c r="H22" s="1"/>
      <c r="I22" s="1"/>
      <c r="J22" s="1"/>
      <c r="K22" s="1"/>
      <c r="L22" s="1"/>
    </row>
    <row r="36" spans="14:18" x14ac:dyDescent="0.25">
      <c r="N36" s="7"/>
      <c r="O36" s="9"/>
      <c r="P36" s="9"/>
      <c r="Q36" s="9"/>
      <c r="R36" s="9"/>
    </row>
    <row r="37" spans="14:18" x14ac:dyDescent="0.25">
      <c r="N37" s="7"/>
      <c r="O37" s="9"/>
      <c r="P37" s="9"/>
      <c r="Q37" s="9"/>
      <c r="R37" s="9"/>
    </row>
    <row r="38" spans="14:18" x14ac:dyDescent="0.25">
      <c r="N38" s="8"/>
      <c r="O38" s="9"/>
      <c r="P38" s="9"/>
      <c r="Q38" s="9"/>
      <c r="R38" s="9"/>
    </row>
    <row r="39" spans="14:18" x14ac:dyDescent="0.25">
      <c r="N39" s="7"/>
      <c r="O39" s="9"/>
      <c r="P39" s="9"/>
      <c r="Q39" s="9"/>
      <c r="R39" s="9"/>
    </row>
    <row r="40" spans="14:18" x14ac:dyDescent="0.25">
      <c r="N40" s="7"/>
      <c r="O40" s="9"/>
      <c r="P40" s="9"/>
      <c r="Q40" s="9"/>
      <c r="R40" s="9"/>
    </row>
    <row r="41" spans="14:18" x14ac:dyDescent="0.25">
      <c r="N41" s="7"/>
      <c r="O41" s="9"/>
      <c r="P41" s="9"/>
      <c r="Q41" s="9"/>
      <c r="R41" s="9"/>
    </row>
    <row r="42" spans="14:18" x14ac:dyDescent="0.25">
      <c r="N42" s="7"/>
      <c r="O42" s="9"/>
      <c r="P42" s="9"/>
      <c r="Q42" s="9"/>
      <c r="R42" s="9"/>
    </row>
    <row r="43" spans="14:18" x14ac:dyDescent="0.25">
      <c r="N43" s="7"/>
      <c r="O43" s="9"/>
      <c r="P43" s="9"/>
      <c r="Q43" s="9"/>
      <c r="R43" s="9"/>
    </row>
    <row r="44" spans="14:18" x14ac:dyDescent="0.25">
      <c r="N44" s="7"/>
      <c r="O44" s="9"/>
      <c r="P44" s="9"/>
      <c r="Q44" s="9"/>
      <c r="R44" s="9"/>
    </row>
    <row r="45" spans="14:18" x14ac:dyDescent="0.25">
      <c r="N45" s="7"/>
      <c r="O45" s="9"/>
      <c r="P45" s="9"/>
      <c r="Q45" s="9"/>
      <c r="R45" s="9"/>
    </row>
    <row r="46" spans="14:18" x14ac:dyDescent="0.25">
      <c r="N46" s="7"/>
      <c r="O46" s="9"/>
      <c r="P46" s="9"/>
      <c r="Q46" s="9"/>
      <c r="R46" s="9"/>
    </row>
    <row r="47" spans="14:18" x14ac:dyDescent="0.25">
      <c r="N47" s="7"/>
      <c r="O47" s="9"/>
      <c r="P47" s="9"/>
      <c r="Q47" s="9"/>
      <c r="R47" s="9"/>
    </row>
    <row r="48" spans="14:18" x14ac:dyDescent="0.25">
      <c r="N48" s="7"/>
      <c r="O48" s="9"/>
      <c r="P48" s="9"/>
      <c r="Q48" s="9"/>
      <c r="R48" s="9"/>
    </row>
    <row r="49" spans="1:17" ht="27" customHeight="1" x14ac:dyDescent="0.25">
      <c r="A49" s="68" t="s">
        <v>52</v>
      </c>
      <c r="B49" s="69"/>
      <c r="C49" s="69"/>
      <c r="D49" s="69"/>
      <c r="E49" s="69"/>
      <c r="F49" s="69"/>
      <c r="G49" s="69"/>
      <c r="H49" s="69"/>
      <c r="I49" s="69"/>
      <c r="J49" s="69"/>
      <c r="K49" s="69"/>
      <c r="L49" s="69"/>
      <c r="M49" s="69"/>
      <c r="N49" s="69"/>
      <c r="O49" s="69"/>
      <c r="P49" s="69"/>
      <c r="Q49" s="70"/>
    </row>
    <row r="50" spans="1:17" ht="18.600000000000001" customHeight="1" x14ac:dyDescent="0.25">
      <c r="A50" s="65" t="s">
        <v>2</v>
      </c>
      <c r="B50" s="62" t="s">
        <v>46</v>
      </c>
      <c r="C50" s="63"/>
      <c r="D50" s="63"/>
      <c r="E50" s="62" t="s">
        <v>47</v>
      </c>
      <c r="F50" s="63"/>
      <c r="G50" s="63"/>
      <c r="H50" s="63"/>
      <c r="I50" s="63"/>
      <c r="J50" s="63"/>
      <c r="K50" s="63"/>
      <c r="L50" s="64"/>
      <c r="M50" s="63" t="s">
        <v>48</v>
      </c>
      <c r="N50" s="63"/>
      <c r="O50" s="63"/>
      <c r="P50" s="63"/>
      <c r="Q50" s="64"/>
    </row>
    <row r="51" spans="1:17" ht="18.75" customHeight="1" x14ac:dyDescent="0.25">
      <c r="A51" s="66"/>
      <c r="B51" s="39" t="s">
        <v>23</v>
      </c>
      <c r="C51" s="40" t="s">
        <v>22</v>
      </c>
      <c r="D51" s="40" t="s">
        <v>24</v>
      </c>
      <c r="E51" s="39" t="s">
        <v>4</v>
      </c>
      <c r="F51" s="40" t="s">
        <v>3</v>
      </c>
      <c r="G51" s="40" t="s">
        <v>26</v>
      </c>
      <c r="H51" s="40" t="s">
        <v>45</v>
      </c>
      <c r="I51" s="40" t="s">
        <v>25</v>
      </c>
      <c r="J51" s="40" t="s">
        <v>6</v>
      </c>
      <c r="K51" s="40" t="s">
        <v>5</v>
      </c>
      <c r="L51" s="41" t="s">
        <v>7</v>
      </c>
      <c r="M51" s="40" t="s">
        <v>32</v>
      </c>
      <c r="N51" s="40" t="s">
        <v>33</v>
      </c>
      <c r="O51" s="40" t="s">
        <v>34</v>
      </c>
      <c r="P51" s="40" t="s">
        <v>35</v>
      </c>
      <c r="Q51" s="41" t="s">
        <v>36</v>
      </c>
    </row>
    <row r="52" spans="1:17" ht="18.75" customHeight="1" x14ac:dyDescent="0.25">
      <c r="A52" s="4" t="s">
        <v>27</v>
      </c>
      <c r="B52" s="30">
        <f t="shared" ref="B52:Q52" si="1">IF(ISNUMBER(B5)=TRUE,B5/B$18,"")</f>
        <v>9.2224329522517329E-2</v>
      </c>
      <c r="C52" s="31">
        <f t="shared" si="1"/>
        <v>2.9136697620503024E-3</v>
      </c>
      <c r="D52" s="31">
        <f t="shared" si="1"/>
        <v>4.5104289651688957E-3</v>
      </c>
      <c r="E52" s="30">
        <f t="shared" si="1"/>
        <v>0.19790747892324639</v>
      </c>
      <c r="F52" s="31">
        <f t="shared" si="1"/>
        <v>2.7148312868322172E-2</v>
      </c>
      <c r="G52" s="31">
        <f t="shared" si="1"/>
        <v>1.9017622489382205E-3</v>
      </c>
      <c r="H52" s="31">
        <f t="shared" si="1"/>
        <v>8.7394227878806574E-2</v>
      </c>
      <c r="I52" s="31">
        <f t="shared" si="1"/>
        <v>4.853711619590367E-3</v>
      </c>
      <c r="J52" s="31">
        <f t="shared" si="1"/>
        <v>4.9268488829341834E-3</v>
      </c>
      <c r="K52" s="31">
        <f t="shared" si="1"/>
        <v>5.5404681445724155E-3</v>
      </c>
      <c r="L52" s="32">
        <f t="shared" si="1"/>
        <v>4.3114576700682703E-3</v>
      </c>
      <c r="M52" s="31">
        <f t="shared" si="1"/>
        <v>0</v>
      </c>
      <c r="N52" s="31">
        <f t="shared" si="1"/>
        <v>1.4814244893123186E-2</v>
      </c>
      <c r="O52" s="31">
        <f t="shared" si="1"/>
        <v>7.7263824064923558E-3</v>
      </c>
      <c r="P52" s="31">
        <f t="shared" si="1"/>
        <v>3.2812028221429514E-3</v>
      </c>
      <c r="Q52" s="32">
        <f t="shared" si="1"/>
        <v>2.2262322708677747E-3</v>
      </c>
    </row>
    <row r="53" spans="1:17" ht="18.75" customHeight="1" x14ac:dyDescent="0.25">
      <c r="A53" s="5" t="s">
        <v>10</v>
      </c>
      <c r="B53" s="33">
        <f t="shared" ref="B53:Q53" si="2">IF(ISNUMBER(B6)=TRUE,B6/B$18,"")</f>
        <v>0.29271408147197076</v>
      </c>
      <c r="C53" s="34">
        <f t="shared" si="2"/>
        <v>7.1311454884632162E-4</v>
      </c>
      <c r="D53" s="34">
        <f t="shared" si="2"/>
        <v>7.7557332691290184E-2</v>
      </c>
      <c r="E53" s="33">
        <f t="shared" si="2"/>
        <v>6.4312537864389133E-2</v>
      </c>
      <c r="F53" s="34">
        <f t="shared" si="2"/>
        <v>0.56834130775193992</v>
      </c>
      <c r="G53" s="34">
        <f t="shared" si="2"/>
        <v>1.3732643882996241E-2</v>
      </c>
      <c r="H53" s="34">
        <f t="shared" si="2"/>
        <v>2.3545004221729112E-2</v>
      </c>
      <c r="I53" s="34">
        <f t="shared" si="2"/>
        <v>2.7294230178608958E-3</v>
      </c>
      <c r="J53" s="34">
        <f t="shared" si="2"/>
        <v>6.8913224019512706E-2</v>
      </c>
      <c r="K53" s="34">
        <f t="shared" si="2"/>
        <v>7.7472798502697102E-2</v>
      </c>
      <c r="L53" s="35">
        <f t="shared" si="2"/>
        <v>6.0325267934066965E-2</v>
      </c>
      <c r="M53" s="34">
        <f t="shared" si="2"/>
        <v>3.9172934129597633E-3</v>
      </c>
      <c r="N53" s="34">
        <f t="shared" si="2"/>
        <v>3.6399351939630516E-2</v>
      </c>
      <c r="O53" s="34">
        <f t="shared" si="2"/>
        <v>2.6708332460243161E-2</v>
      </c>
      <c r="P53" s="34">
        <f t="shared" si="2"/>
        <v>1.6757520453410911E-2</v>
      </c>
      <c r="Q53" s="35">
        <f t="shared" si="2"/>
        <v>3.7376534252501592E-2</v>
      </c>
    </row>
    <row r="54" spans="1:17" ht="18.75" customHeight="1" x14ac:dyDescent="0.25">
      <c r="A54" s="5" t="s">
        <v>11</v>
      </c>
      <c r="B54" s="33">
        <f t="shared" ref="B54:Q54" si="3">IF(ISNUMBER(B7)=TRUE,B7/B$18,"")</f>
        <v>4.2580239253070438E-2</v>
      </c>
      <c r="C54" s="34">
        <f t="shared" si="3"/>
        <v>1.1833635598751335E-4</v>
      </c>
      <c r="D54" s="34">
        <f t="shared" si="3"/>
        <v>4.1702225874439367E-3</v>
      </c>
      <c r="E54" s="33">
        <f t="shared" si="3"/>
        <v>2.6786924398629255E-2</v>
      </c>
      <c r="F54" s="34">
        <f t="shared" si="3"/>
        <v>1.1548064621733007E-2</v>
      </c>
      <c r="G54" s="34">
        <f t="shared" si="3"/>
        <v>4.4003467833368914E-4</v>
      </c>
      <c r="H54" s="34">
        <f t="shared" si="3"/>
        <v>4.5593598211522051E-3</v>
      </c>
      <c r="I54" s="34">
        <f t="shared" si="3"/>
        <v>1.2661061680967643E-3</v>
      </c>
      <c r="J54" s="34">
        <f t="shared" si="3"/>
        <v>4.1260077522638439E-4</v>
      </c>
      <c r="K54" s="34">
        <f t="shared" si="3"/>
        <v>4.6398854640864053E-4</v>
      </c>
      <c r="L54" s="35">
        <f t="shared" si="3"/>
        <v>3.610646113356089E-4</v>
      </c>
      <c r="M54" s="34">
        <f t="shared" si="3"/>
        <v>2.6607472619995468E-3</v>
      </c>
      <c r="N54" s="34">
        <f t="shared" si="3"/>
        <v>3.8284423098344346E-3</v>
      </c>
      <c r="O54" s="34">
        <f t="shared" si="3"/>
        <v>1.7762435562542272E-3</v>
      </c>
      <c r="P54" s="34">
        <f t="shared" si="3"/>
        <v>1.4739610707799577E-6</v>
      </c>
      <c r="Q54" s="35">
        <f t="shared" si="3"/>
        <v>1.8627102311548454E-5</v>
      </c>
    </row>
    <row r="55" spans="1:17" ht="18.75" customHeight="1" x14ac:dyDescent="0.25">
      <c r="A55" s="5" t="s">
        <v>28</v>
      </c>
      <c r="B55" s="33">
        <f t="shared" ref="B55:Q55" si="4">IF(ISNUMBER(B8)=TRUE,B8/B$18,"")</f>
        <v>4.8382628252909617E-3</v>
      </c>
      <c r="C55" s="34">
        <f t="shared" si="4"/>
        <v>0</v>
      </c>
      <c r="D55" s="34">
        <f t="shared" si="4"/>
        <v>0</v>
      </c>
      <c r="E55" s="33">
        <f t="shared" si="4"/>
        <v>1.1682299100432044E-3</v>
      </c>
      <c r="F55" s="34">
        <f t="shared" si="4"/>
        <v>4.0764925929858455E-2</v>
      </c>
      <c r="G55" s="34">
        <f t="shared" si="4"/>
        <v>3.2342250265643434E-2</v>
      </c>
      <c r="H55" s="34">
        <f t="shared" si="4"/>
        <v>1.4062512168736602E-3</v>
      </c>
      <c r="I55" s="34">
        <f t="shared" si="4"/>
        <v>0</v>
      </c>
      <c r="J55" s="34">
        <f t="shared" si="4"/>
        <v>4.2195513400292229E-3</v>
      </c>
      <c r="K55" s="34">
        <f t="shared" si="4"/>
        <v>4.7450795304070335E-3</v>
      </c>
      <c r="L55" s="35">
        <f t="shared" si="4"/>
        <v>3.692505579424501E-3</v>
      </c>
      <c r="M55" s="34">
        <f t="shared" si="4"/>
        <v>1.3144790271483841E-2</v>
      </c>
      <c r="N55" s="34">
        <f t="shared" si="4"/>
        <v>7.9556079232467837E-4</v>
      </c>
      <c r="O55" s="34">
        <f t="shared" si="4"/>
        <v>0.14067813577889693</v>
      </c>
      <c r="P55" s="34">
        <f t="shared" si="4"/>
        <v>6.9805934303060111E-4</v>
      </c>
      <c r="Q55" s="35">
        <f t="shared" si="4"/>
        <v>4.2656948939860932E-2</v>
      </c>
    </row>
    <row r="56" spans="1:17" ht="18.75" customHeight="1" x14ac:dyDescent="0.25">
      <c r="A56" s="5" t="s">
        <v>12</v>
      </c>
      <c r="B56" s="33">
        <f t="shared" ref="B56:Q56" si="5">IF(ISNUMBER(B9)=TRUE,B9/B$18,"")</f>
        <v>0.438314257926814</v>
      </c>
      <c r="C56" s="34">
        <f t="shared" si="5"/>
        <v>5.8434980534422983E-3</v>
      </c>
      <c r="D56" s="34">
        <f t="shared" si="5"/>
        <v>3.1587129848392015E-2</v>
      </c>
      <c r="E56" s="33">
        <f t="shared" si="5"/>
        <v>4.2956070177591538E-2</v>
      </c>
      <c r="F56" s="34">
        <f t="shared" si="5"/>
        <v>0.1868619757210162</v>
      </c>
      <c r="G56" s="34">
        <f t="shared" si="5"/>
        <v>0.3018103914203803</v>
      </c>
      <c r="H56" s="34">
        <f t="shared" si="5"/>
        <v>1.3743787547818982E-2</v>
      </c>
      <c r="I56" s="34">
        <f t="shared" si="5"/>
        <v>5.7376466514507069E-4</v>
      </c>
      <c r="J56" s="34">
        <f t="shared" si="5"/>
        <v>6.6108349575219024E-3</v>
      </c>
      <c r="K56" s="34">
        <f t="shared" si="5"/>
        <v>7.2281680457185801E-3</v>
      </c>
      <c r="L56" s="35">
        <f t="shared" si="5"/>
        <v>5.9673436165908842E-3</v>
      </c>
      <c r="M56" s="34">
        <f t="shared" si="5"/>
        <v>0.37659661460743266</v>
      </c>
      <c r="N56" s="34">
        <f t="shared" si="5"/>
        <v>8.4337588910831318E-2</v>
      </c>
      <c r="O56" s="34">
        <f t="shared" si="5"/>
        <v>3.9551392749798658E-2</v>
      </c>
      <c r="P56" s="34">
        <f t="shared" si="5"/>
        <v>5.2336250960882048E-2</v>
      </c>
      <c r="Q56" s="35">
        <f t="shared" si="5"/>
        <v>2.265201168531068E-4</v>
      </c>
    </row>
    <row r="57" spans="1:17" ht="18.75" customHeight="1" x14ac:dyDescent="0.25">
      <c r="A57" s="5" t="s">
        <v>13</v>
      </c>
      <c r="B57" s="33">
        <f t="shared" ref="B57:Q57" si="6">IF(ISNUMBER(B10)=TRUE,B10/B$18,"")</f>
        <v>1.1618512067576258E-2</v>
      </c>
      <c r="C57" s="34">
        <f t="shared" si="6"/>
        <v>1.9793873823501922E-4</v>
      </c>
      <c r="D57" s="34">
        <f t="shared" si="6"/>
        <v>1.5198635525508436E-3</v>
      </c>
      <c r="E57" s="33">
        <f t="shared" si="6"/>
        <v>6.3985439033094511E-4</v>
      </c>
      <c r="F57" s="34">
        <f t="shared" si="6"/>
        <v>3.6356808500992424E-3</v>
      </c>
      <c r="G57" s="34">
        <f t="shared" si="6"/>
        <v>5.1001033407945207E-2</v>
      </c>
      <c r="H57" s="34">
        <f t="shared" si="6"/>
        <v>1.7792108607281293E-4</v>
      </c>
      <c r="I57" s="34">
        <f t="shared" si="6"/>
        <v>0</v>
      </c>
      <c r="J57" s="34">
        <f t="shared" si="6"/>
        <v>1.4386191759060824E-3</v>
      </c>
      <c r="K57" s="34">
        <f t="shared" si="6"/>
        <v>1.5796734575437314E-3</v>
      </c>
      <c r="L57" s="35">
        <f t="shared" si="6"/>
        <v>1.2996749671453202E-3</v>
      </c>
      <c r="M57" s="34">
        <f t="shared" si="6"/>
        <v>1.3293243707137296E-4</v>
      </c>
      <c r="N57" s="34">
        <f t="shared" si="6"/>
        <v>4.9335920066729294E-5</v>
      </c>
      <c r="O57" s="34">
        <f t="shared" si="6"/>
        <v>3.326611748502931E-5</v>
      </c>
      <c r="P57" s="34">
        <f t="shared" si="6"/>
        <v>2.1497625178512211E-5</v>
      </c>
      <c r="Q57" s="35">
        <f t="shared" si="6"/>
        <v>1.5050959252711215E-4</v>
      </c>
    </row>
    <row r="58" spans="1:17" ht="18.75" customHeight="1" x14ac:dyDescent="0.25">
      <c r="A58" s="5" t="s">
        <v>14</v>
      </c>
      <c r="B58" s="33">
        <f t="shared" ref="B58:Q58" si="7">IF(ISNUMBER(B11)=TRUE,B11/B$18,"")</f>
        <v>0</v>
      </c>
      <c r="C58" s="34">
        <f t="shared" si="7"/>
        <v>3.1624079963921886E-2</v>
      </c>
      <c r="D58" s="34">
        <f t="shared" si="7"/>
        <v>5.493123739369854E-2</v>
      </c>
      <c r="E58" s="33">
        <f t="shared" si="7"/>
        <v>0.57952665308445506</v>
      </c>
      <c r="F58" s="34">
        <f t="shared" si="7"/>
        <v>4.5652188104921824E-2</v>
      </c>
      <c r="G58" s="34">
        <f t="shared" si="7"/>
        <v>6.4197405524601528E-2</v>
      </c>
      <c r="H58" s="34">
        <f t="shared" si="7"/>
        <v>9.7910393460940881E-2</v>
      </c>
      <c r="I58" s="34">
        <f t="shared" si="7"/>
        <v>2.6649906756933631E-2</v>
      </c>
      <c r="J58" s="34">
        <f t="shared" si="7"/>
        <v>0.65896884102920783</v>
      </c>
      <c r="K58" s="34">
        <f t="shared" si="7"/>
        <v>0.721989836441708</v>
      </c>
      <c r="L58" s="35">
        <f t="shared" si="7"/>
        <v>0.60597504385440637</v>
      </c>
      <c r="M58" s="34">
        <f t="shared" si="7"/>
        <v>4.5221427481450333E-2</v>
      </c>
      <c r="N58" s="34">
        <f t="shared" si="7"/>
        <v>0.48710002157483673</v>
      </c>
      <c r="O58" s="34">
        <f t="shared" si="7"/>
        <v>4.6768915484212484E-2</v>
      </c>
      <c r="P58" s="34">
        <f t="shared" si="7"/>
        <v>7.5778903772651285E-2</v>
      </c>
      <c r="Q58" s="35">
        <f t="shared" si="7"/>
        <v>0.82157519078846164</v>
      </c>
    </row>
    <row r="59" spans="1:17" ht="18.75" customHeight="1" x14ac:dyDescent="0.25">
      <c r="A59" s="5" t="s">
        <v>41</v>
      </c>
      <c r="B59" s="33">
        <f t="shared" ref="B59:Q59" si="8">IF(ISNUMBER(B12)=TRUE,B12/B$18,"")</f>
        <v>0</v>
      </c>
      <c r="C59" s="34">
        <f t="shared" si="8"/>
        <v>2.1226672097175164E-4</v>
      </c>
      <c r="D59" s="34">
        <f t="shared" si="8"/>
        <v>1.3833874983184988E-2</v>
      </c>
      <c r="E59" s="33">
        <f t="shared" si="8"/>
        <v>1.0352832054187857E-2</v>
      </c>
      <c r="F59" s="34">
        <f t="shared" si="8"/>
        <v>7.4192822817557083E-3</v>
      </c>
      <c r="G59" s="34">
        <f t="shared" si="8"/>
        <v>1.5533578443229485E-2</v>
      </c>
      <c r="H59" s="34">
        <f t="shared" si="8"/>
        <v>6.5904248959260494E-4</v>
      </c>
      <c r="I59" s="34">
        <f t="shared" si="8"/>
        <v>1.2644504925462803E-3</v>
      </c>
      <c r="J59" s="34">
        <f t="shared" si="8"/>
        <v>1.7666222785245968E-2</v>
      </c>
      <c r="K59" s="34">
        <f t="shared" si="8"/>
        <v>1.986647995549698E-2</v>
      </c>
      <c r="L59" s="35">
        <f t="shared" si="8"/>
        <v>1.5970610806027498E-2</v>
      </c>
      <c r="M59" s="34">
        <f t="shared" si="8"/>
        <v>2.9743398213499454E-3</v>
      </c>
      <c r="N59" s="34">
        <f t="shared" si="8"/>
        <v>0.12517298627847431</v>
      </c>
      <c r="O59" s="34">
        <f t="shared" si="8"/>
        <v>8.3434065085518632E-3</v>
      </c>
      <c r="P59" s="34">
        <f t="shared" si="8"/>
        <v>1.8731524525962953E-2</v>
      </c>
      <c r="Q59" s="35">
        <f t="shared" si="8"/>
        <v>1.9963596426623244E-2</v>
      </c>
    </row>
    <row r="60" spans="1:17" ht="18.75" customHeight="1" x14ac:dyDescent="0.25">
      <c r="A60" s="5" t="s">
        <v>15</v>
      </c>
      <c r="B60" s="33">
        <f t="shared" ref="B60:Q60" si="9">IF(ISNUMBER(B13)=TRUE,B13/B$18,"")</f>
        <v>7.8886179033045636E-2</v>
      </c>
      <c r="C60" s="34">
        <f t="shared" si="9"/>
        <v>8.3389947997334385E-5</v>
      </c>
      <c r="D60" s="34">
        <f t="shared" si="9"/>
        <v>2.4350186961262146E-3</v>
      </c>
      <c r="E60" s="33">
        <f t="shared" si="9"/>
        <v>4.4928575605517234E-3</v>
      </c>
      <c r="F60" s="34">
        <f t="shared" si="9"/>
        <v>2.3397423118294253E-2</v>
      </c>
      <c r="G60" s="34">
        <f t="shared" si="9"/>
        <v>0.13187149936610762</v>
      </c>
      <c r="H60" s="34">
        <f t="shared" si="9"/>
        <v>5.4025764100546522E-4</v>
      </c>
      <c r="I60" s="34">
        <f t="shared" si="9"/>
        <v>1.0050656755113263E-4</v>
      </c>
      <c r="J60" s="34">
        <f t="shared" si="9"/>
        <v>4.9919582197160289E-4</v>
      </c>
      <c r="K60" s="34">
        <f t="shared" si="9"/>
        <v>2.5672412128393976E-4</v>
      </c>
      <c r="L60" s="35">
        <f t="shared" si="9"/>
        <v>4.7330534753793521E-4</v>
      </c>
      <c r="M60" s="34">
        <f t="shared" si="9"/>
        <v>1.9360460551915357E-2</v>
      </c>
      <c r="N60" s="34">
        <f t="shared" si="9"/>
        <v>7.7231752708988412E-3</v>
      </c>
      <c r="O60" s="34">
        <f t="shared" si="9"/>
        <v>6.7419066799109736E-2</v>
      </c>
      <c r="P60" s="34">
        <f t="shared" si="9"/>
        <v>8.2121885880002672E-4</v>
      </c>
      <c r="Q60" s="35">
        <f t="shared" si="9"/>
        <v>4.8431906854764554E-7</v>
      </c>
    </row>
    <row r="61" spans="1:17" ht="18.75" customHeight="1" x14ac:dyDescent="0.25">
      <c r="A61" s="5" t="s">
        <v>16</v>
      </c>
      <c r="B61" s="33">
        <f t="shared" ref="B61:Q61" si="10">IF(ISNUMBER(B14)=TRUE,B14/B$18,"")</f>
        <v>1.6022200499470412E-3</v>
      </c>
      <c r="C61" s="34">
        <f t="shared" si="10"/>
        <v>1.1309585915169872E-5</v>
      </c>
      <c r="D61" s="34">
        <f t="shared" si="10"/>
        <v>9.0940650699419378E-4</v>
      </c>
      <c r="E61" s="33">
        <f t="shared" si="10"/>
        <v>1.2320042475641736E-4</v>
      </c>
      <c r="F61" s="34">
        <f t="shared" si="10"/>
        <v>2.2973399083713588E-3</v>
      </c>
      <c r="G61" s="34">
        <f t="shared" si="10"/>
        <v>2.1699454629923814E-2</v>
      </c>
      <c r="H61" s="34">
        <f t="shared" si="10"/>
        <v>4.6829943647083686E-5</v>
      </c>
      <c r="I61" s="34">
        <f t="shared" si="10"/>
        <v>2.2040913936651889E-7</v>
      </c>
      <c r="J61" s="34">
        <f t="shared" si="10"/>
        <v>2.7120747208366098E-5</v>
      </c>
      <c r="K61" s="34">
        <f t="shared" si="10"/>
        <v>2.1622325576276216E-5</v>
      </c>
      <c r="L61" s="35">
        <f t="shared" si="10"/>
        <v>3.1839613524939577E-5</v>
      </c>
      <c r="M61" s="34">
        <f t="shared" si="10"/>
        <v>1.318310855913615E-2</v>
      </c>
      <c r="N61" s="34">
        <f t="shared" si="10"/>
        <v>4.1385072416729772E-3</v>
      </c>
      <c r="O61" s="34">
        <f t="shared" si="10"/>
        <v>3.2515902355931812E-3</v>
      </c>
      <c r="P61" s="34">
        <f t="shared" si="10"/>
        <v>1.3691867070339519E-3</v>
      </c>
      <c r="Q61" s="35">
        <f t="shared" si="10"/>
        <v>7.2416743017198342E-8</v>
      </c>
    </row>
    <row r="62" spans="1:17" ht="18.75" customHeight="1" x14ac:dyDescent="0.25">
      <c r="A62" s="5" t="s">
        <v>17</v>
      </c>
      <c r="B62" s="33">
        <f t="shared" ref="B62:Q62" si="11">IF(ISNUMBER(B15)=TRUE,B15/B$18,"")</f>
        <v>7.2656390667534231E-3</v>
      </c>
      <c r="C62" s="34">
        <f t="shared" si="11"/>
        <v>2.9457649487453585E-5</v>
      </c>
      <c r="D62" s="34">
        <f t="shared" si="11"/>
        <v>4.4961830669792941E-4</v>
      </c>
      <c r="E62" s="33">
        <f t="shared" si="11"/>
        <v>1.3016278272122789E-2</v>
      </c>
      <c r="F62" s="34">
        <f t="shared" si="11"/>
        <v>1.7013089719882035E-2</v>
      </c>
      <c r="G62" s="34">
        <f t="shared" si="11"/>
        <v>1.5288849742373625E-2</v>
      </c>
      <c r="H62" s="34">
        <f t="shared" si="11"/>
        <v>1.3038409424758269E-3</v>
      </c>
      <c r="I62" s="34">
        <f t="shared" si="11"/>
        <v>4.4081827873303778E-8</v>
      </c>
      <c r="J62" s="34">
        <f t="shared" si="11"/>
        <v>2.3549069864157654E-3</v>
      </c>
      <c r="K62" s="34">
        <f t="shared" si="11"/>
        <v>2.6442256532771082E-3</v>
      </c>
      <c r="L62" s="35">
        <f t="shared" si="11"/>
        <v>2.0581129629514412E-3</v>
      </c>
      <c r="M62" s="34">
        <f t="shared" si="11"/>
        <v>0</v>
      </c>
      <c r="N62" s="34">
        <f t="shared" si="11"/>
        <v>0</v>
      </c>
      <c r="O62" s="34">
        <f t="shared" si="11"/>
        <v>0</v>
      </c>
      <c r="P62" s="34">
        <f t="shared" si="11"/>
        <v>2.6759579997763734E-5</v>
      </c>
      <c r="Q62" s="35">
        <f t="shared" si="11"/>
        <v>4.2967267523537682E-5</v>
      </c>
    </row>
    <row r="63" spans="1:17" ht="18.75" customHeight="1" x14ac:dyDescent="0.25">
      <c r="A63" s="5" t="s">
        <v>18</v>
      </c>
      <c r="B63" s="33">
        <f t="shared" ref="B63:Q63" si="12">IF(ISNUMBER(B16)=TRUE,B16/B$18,"")</f>
        <v>2.4517577677566748E-2</v>
      </c>
      <c r="C63" s="34">
        <f t="shared" si="12"/>
        <v>1.217136397581247E-3</v>
      </c>
      <c r="D63" s="34">
        <f t="shared" si="12"/>
        <v>9.6148164114542717E-3</v>
      </c>
      <c r="E63" s="33">
        <f t="shared" si="12"/>
        <v>2.4728311639775138E-2</v>
      </c>
      <c r="F63" s="34">
        <f t="shared" si="12"/>
        <v>1.8205225141916137E-2</v>
      </c>
      <c r="G63" s="34">
        <f t="shared" si="12"/>
        <v>2.2156313579539857E-2</v>
      </c>
      <c r="H63" s="34">
        <f t="shared" si="12"/>
        <v>1.9382984366379328E-3</v>
      </c>
      <c r="I63" s="34">
        <f t="shared" si="12"/>
        <v>1.8402179454850055E-3</v>
      </c>
      <c r="J63" s="34">
        <f t="shared" si="12"/>
        <v>1.5940409114665044E-2</v>
      </c>
      <c r="K63" s="34">
        <f t="shared" si="12"/>
        <v>1.6908957597467793E-2</v>
      </c>
      <c r="L63" s="35">
        <f t="shared" si="12"/>
        <v>1.420605772749395E-2</v>
      </c>
      <c r="M63" s="34">
        <f t="shared" si="12"/>
        <v>3.7297047327589143E-2</v>
      </c>
      <c r="N63" s="34">
        <f t="shared" si="12"/>
        <v>8.4694838009057426E-3</v>
      </c>
      <c r="O63" s="34">
        <f t="shared" si="12"/>
        <v>4.947170079831675E-3</v>
      </c>
      <c r="P63" s="34">
        <f t="shared" si="12"/>
        <v>4.9185795746927545E-3</v>
      </c>
      <c r="Q63" s="35">
        <f t="shared" si="12"/>
        <v>6.1274687015160693E-2</v>
      </c>
    </row>
    <row r="64" spans="1:17" ht="18.75" customHeight="1" x14ac:dyDescent="0.25">
      <c r="A64" s="6" t="s">
        <v>19</v>
      </c>
      <c r="B64" s="36">
        <f t="shared" ref="B64:Q64" si="13">IF(ISNUMBER(B17)=TRUE,B17/B$18,"")</f>
        <v>5.4387011054474613E-3</v>
      </c>
      <c r="C64" s="37">
        <f t="shared" si="13"/>
        <v>0.95703580227556373</v>
      </c>
      <c r="D64" s="37">
        <f t="shared" si="13"/>
        <v>0.79848105005699799</v>
      </c>
      <c r="E64" s="36">
        <f t="shared" si="13"/>
        <v>3.398877129992052E-2</v>
      </c>
      <c r="F64" s="37">
        <f t="shared" si="13"/>
        <v>4.7715183981889536E-2</v>
      </c>
      <c r="G64" s="37">
        <f t="shared" si="13"/>
        <v>0.32802478280998704</v>
      </c>
      <c r="H64" s="37">
        <f t="shared" si="13"/>
        <v>0.76677478531324683</v>
      </c>
      <c r="I64" s="37">
        <f t="shared" si="13"/>
        <v>0.96072164827582363</v>
      </c>
      <c r="J64" s="37">
        <f t="shared" si="13"/>
        <v>0.21802162436415498</v>
      </c>
      <c r="K64" s="37">
        <f t="shared" si="13"/>
        <v>0.1412819776778424</v>
      </c>
      <c r="L64" s="38">
        <f t="shared" si="13"/>
        <v>0.2853277153094263</v>
      </c>
      <c r="M64" s="37">
        <f t="shared" si="13"/>
        <v>0.485511238267612</v>
      </c>
      <c r="N64" s="37">
        <f t="shared" si="13"/>
        <v>0.22717130106740052</v>
      </c>
      <c r="O64" s="37">
        <f t="shared" si="13"/>
        <v>0.65279609782353065</v>
      </c>
      <c r="P64" s="37">
        <f t="shared" si="13"/>
        <v>0.82525782181514551</v>
      </c>
      <c r="Q64" s="38">
        <f t="shared" si="13"/>
        <v>1.4487629491497281E-2</v>
      </c>
    </row>
    <row r="65" spans="1:17" s="14" customFormat="1" ht="18.75" customHeight="1" x14ac:dyDescent="0.25">
      <c r="A65" s="15" t="s">
        <v>20</v>
      </c>
      <c r="B65" s="21">
        <f>SUM(B52:B64)</f>
        <v>1</v>
      </c>
      <c r="C65" s="22">
        <f t="shared" ref="C65:Q65" si="14">SUM(C52:C64)</f>
        <v>1</v>
      </c>
      <c r="D65" s="22">
        <f t="shared" si="14"/>
        <v>1</v>
      </c>
      <c r="E65" s="21">
        <f t="shared" si="14"/>
        <v>1.0000000000000002</v>
      </c>
      <c r="F65" s="22">
        <f t="shared" si="14"/>
        <v>0.99999999999999978</v>
      </c>
      <c r="G65" s="22">
        <f t="shared" si="14"/>
        <v>1</v>
      </c>
      <c r="H65" s="22">
        <f t="shared" si="14"/>
        <v>1</v>
      </c>
      <c r="I65" s="22">
        <f t="shared" si="14"/>
        <v>1</v>
      </c>
      <c r="J65" s="22">
        <f t="shared" si="14"/>
        <v>0.99999999999999989</v>
      </c>
      <c r="K65" s="22">
        <f t="shared" si="14"/>
        <v>1</v>
      </c>
      <c r="L65" s="23">
        <f t="shared" si="14"/>
        <v>1</v>
      </c>
      <c r="M65" s="22">
        <f t="shared" si="14"/>
        <v>1</v>
      </c>
      <c r="N65" s="22">
        <f t="shared" si="14"/>
        <v>1</v>
      </c>
      <c r="O65" s="22">
        <f t="shared" si="14"/>
        <v>1</v>
      </c>
      <c r="P65" s="22">
        <f t="shared" si="14"/>
        <v>1</v>
      </c>
      <c r="Q65" s="23">
        <f t="shared" si="14"/>
        <v>1</v>
      </c>
    </row>
    <row r="66" spans="1:17" ht="18" customHeight="1" x14ac:dyDescent="0.25"/>
  </sheetData>
  <mergeCells count="10">
    <mergeCell ref="B50:D50"/>
    <mergeCell ref="E50:L50"/>
    <mergeCell ref="M50:Q50"/>
    <mergeCell ref="A50:A51"/>
    <mergeCell ref="A1:Q1"/>
    <mergeCell ref="A49:Q49"/>
    <mergeCell ref="A2:A4"/>
    <mergeCell ref="B2:D2"/>
    <mergeCell ref="E2:L2"/>
    <mergeCell ref="M2:Q2"/>
  </mergeCells>
  <phoneticPr fontId="0" type="noConversion"/>
  <pageMargins left="0.35433070866141736" right="0.23622047244094491" top="0.59055118110236227" bottom="0.59055118110236227" header="0.51181102362204722" footer="0.51181102362204722"/>
  <pageSetup paperSize="9" scale="66"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1"/>
  <sheetViews>
    <sheetView workbookViewId="0">
      <selection activeCell="A16" sqref="A16"/>
    </sheetView>
  </sheetViews>
  <sheetFormatPr defaultRowHeight="13.2" x14ac:dyDescent="0.25"/>
  <cols>
    <col min="1" max="1" width="71.21875" style="13" customWidth="1"/>
    <col min="2" max="2" width="27.88671875" style="13" customWidth="1"/>
    <col min="3" max="3" width="30.44140625" style="13" customWidth="1"/>
    <col min="4" max="4" width="11.33203125" style="13" bestFit="1" customWidth="1"/>
    <col min="5" max="5" width="10.33203125" style="13" bestFit="1" customWidth="1"/>
    <col min="6" max="6" width="11.33203125" style="13" bestFit="1" customWidth="1"/>
    <col min="7" max="7" width="9.33203125" style="13" bestFit="1" customWidth="1"/>
    <col min="8" max="12" width="10.33203125" style="13" bestFit="1" customWidth="1"/>
    <col min="13" max="13" width="9.33203125" style="13" bestFit="1" customWidth="1"/>
    <col min="14" max="16384" width="8.88671875" style="13"/>
  </cols>
  <sheetData>
    <row r="1" spans="1:29" x14ac:dyDescent="0.25">
      <c r="A1" s="13" t="s">
        <v>0</v>
      </c>
    </row>
    <row r="2" spans="1:29" ht="14.4" x14ac:dyDescent="0.25">
      <c r="M2" s="57"/>
      <c r="N2" s="57"/>
      <c r="O2" s="57"/>
      <c r="P2" s="57"/>
      <c r="Q2" s="57"/>
      <c r="R2" s="57"/>
      <c r="S2" s="57"/>
      <c r="T2" s="57"/>
      <c r="U2" s="57"/>
      <c r="V2" s="57"/>
      <c r="W2" s="57"/>
      <c r="X2" s="57"/>
      <c r="Y2" s="57"/>
      <c r="Z2" s="57"/>
      <c r="AA2" s="57"/>
      <c r="AB2" s="57"/>
      <c r="AC2" s="57"/>
    </row>
    <row r="3" spans="1:29" ht="14.4" x14ac:dyDescent="0.25">
      <c r="A3" s="56" t="s">
        <v>21</v>
      </c>
      <c r="M3" s="57"/>
      <c r="N3" s="55"/>
      <c r="O3" s="55"/>
      <c r="P3" s="55"/>
      <c r="Q3" s="55"/>
      <c r="R3" s="55"/>
      <c r="S3" s="55"/>
      <c r="T3" s="55"/>
      <c r="U3" s="55"/>
      <c r="V3" s="55"/>
      <c r="W3" s="55"/>
      <c r="X3" s="55"/>
      <c r="Y3" s="55"/>
      <c r="Z3" s="55"/>
      <c r="AA3" s="55"/>
      <c r="AB3" s="55"/>
      <c r="AC3" s="55"/>
    </row>
    <row r="4" spans="1:29" ht="14.4" x14ac:dyDescent="0.25">
      <c r="A4" s="54" t="s">
        <v>38</v>
      </c>
      <c r="M4" s="57"/>
      <c r="N4" s="55"/>
      <c r="O4" s="55"/>
      <c r="P4" s="55"/>
      <c r="Q4" s="55"/>
      <c r="R4" s="55"/>
      <c r="S4" s="55"/>
      <c r="T4" s="55"/>
      <c r="U4" s="55"/>
      <c r="V4" s="55"/>
      <c r="W4" s="55"/>
      <c r="X4" s="55"/>
      <c r="Y4" s="55"/>
      <c r="Z4" s="55"/>
      <c r="AA4" s="55"/>
      <c r="AB4" s="55"/>
      <c r="AC4" s="55"/>
    </row>
    <row r="5" spans="1:29" ht="14.4" x14ac:dyDescent="0.25">
      <c r="A5" s="56" t="s">
        <v>29</v>
      </c>
      <c r="M5" s="57"/>
      <c r="N5" s="55"/>
      <c r="O5" s="55"/>
      <c r="P5" s="55"/>
      <c r="Q5" s="55"/>
      <c r="R5" s="55"/>
      <c r="S5" s="55"/>
      <c r="T5" s="55"/>
      <c r="U5" s="55"/>
      <c r="V5" s="55"/>
      <c r="W5" s="55"/>
      <c r="X5" s="55"/>
      <c r="Y5" s="55"/>
      <c r="Z5" s="55"/>
      <c r="AA5" s="55"/>
      <c r="AB5" s="55"/>
      <c r="AC5" s="55"/>
    </row>
    <row r="6" spans="1:29" ht="26.4" x14ac:dyDescent="0.25">
      <c r="A6" s="54" t="s">
        <v>40</v>
      </c>
      <c r="M6" s="57"/>
    </row>
    <row r="7" spans="1:29" ht="14.4" x14ac:dyDescent="0.25">
      <c r="A7" s="54" t="s">
        <v>30</v>
      </c>
      <c r="M7" s="57"/>
      <c r="N7" s="55"/>
      <c r="O7" s="55"/>
      <c r="P7" s="55"/>
      <c r="Q7" s="55"/>
      <c r="R7" s="55"/>
      <c r="S7" s="55"/>
      <c r="T7" s="55"/>
      <c r="U7" s="55"/>
      <c r="V7" s="55"/>
      <c r="W7" s="55"/>
      <c r="X7" s="55"/>
      <c r="Y7" s="55"/>
      <c r="Z7" s="55"/>
      <c r="AA7" s="55"/>
      <c r="AB7" s="55"/>
      <c r="AC7" s="55"/>
    </row>
    <row r="8" spans="1:29" ht="14.4" x14ac:dyDescent="0.25">
      <c r="A8" s="54" t="s">
        <v>39</v>
      </c>
      <c r="M8" s="57"/>
      <c r="N8" s="55"/>
      <c r="O8" s="55"/>
      <c r="P8" s="55"/>
      <c r="Q8" s="55"/>
      <c r="R8" s="55"/>
      <c r="S8" s="55"/>
      <c r="T8" s="55"/>
      <c r="U8" s="55"/>
      <c r="V8" s="55"/>
      <c r="W8" s="55"/>
      <c r="X8" s="55"/>
      <c r="Y8" s="55"/>
      <c r="Z8" s="55"/>
      <c r="AA8" s="55"/>
      <c r="AB8" s="55"/>
      <c r="AC8" s="55"/>
    </row>
    <row r="9" spans="1:29" ht="14.4" x14ac:dyDescent="0.25">
      <c r="A9" s="52" t="s">
        <v>42</v>
      </c>
      <c r="M9" s="57"/>
      <c r="N9" s="55"/>
      <c r="O9" s="55"/>
      <c r="P9" s="55"/>
      <c r="Q9" s="55"/>
      <c r="R9" s="55"/>
      <c r="S9" s="55"/>
      <c r="T9" s="55"/>
      <c r="U9" s="55"/>
      <c r="V9" s="55"/>
      <c r="W9" s="55"/>
      <c r="X9" s="55"/>
      <c r="Y9" s="55"/>
      <c r="Z9" s="55"/>
      <c r="AA9" s="55"/>
      <c r="AB9" s="55"/>
      <c r="AC9" s="55"/>
    </row>
    <row r="10" spans="1:29" ht="14.4" x14ac:dyDescent="0.25">
      <c r="A10" s="52" t="s">
        <v>43</v>
      </c>
      <c r="M10" s="57"/>
      <c r="N10" s="55"/>
      <c r="O10" s="55"/>
      <c r="P10" s="55"/>
      <c r="Q10" s="55"/>
      <c r="R10" s="55"/>
      <c r="S10" s="55"/>
      <c r="T10" s="55"/>
      <c r="U10" s="55"/>
      <c r="V10" s="55"/>
      <c r="W10" s="55"/>
      <c r="X10" s="55"/>
      <c r="Y10" s="55"/>
      <c r="Z10" s="55"/>
      <c r="AA10" s="55"/>
      <c r="AB10" s="55"/>
      <c r="AC10" s="55"/>
    </row>
    <row r="11" spans="1:29" ht="14.4" x14ac:dyDescent="0.25">
      <c r="A11" s="52" t="s">
        <v>49</v>
      </c>
      <c r="M11" s="57"/>
      <c r="N11" s="55"/>
      <c r="O11" s="55"/>
      <c r="P11" s="55"/>
      <c r="Q11" s="55"/>
      <c r="R11" s="55"/>
      <c r="S11" s="55"/>
      <c r="T11" s="55"/>
      <c r="U11" s="55"/>
      <c r="V11" s="55"/>
      <c r="W11" s="55"/>
      <c r="X11" s="55"/>
      <c r="Y11" s="55"/>
      <c r="Z11" s="55"/>
      <c r="AA11" s="55"/>
      <c r="AB11" s="55"/>
      <c r="AC11" s="55"/>
    </row>
    <row r="12" spans="1:29" ht="14.4" x14ac:dyDescent="0.25">
      <c r="A12" s="56" t="s">
        <v>1</v>
      </c>
      <c r="M12" s="57"/>
      <c r="N12" s="55"/>
      <c r="O12" s="55"/>
      <c r="P12" s="55"/>
      <c r="Q12" s="55"/>
      <c r="R12" s="55"/>
      <c r="S12" s="55"/>
      <c r="T12" s="55"/>
      <c r="U12" s="55"/>
      <c r="V12" s="55"/>
      <c r="W12" s="55"/>
      <c r="X12" s="55"/>
      <c r="Y12" s="55"/>
      <c r="Z12" s="55"/>
      <c r="AA12" s="55"/>
      <c r="AB12" s="55"/>
      <c r="AC12" s="55"/>
    </row>
    <row r="13" spans="1:29" ht="14.4" x14ac:dyDescent="0.25">
      <c r="A13" s="54" t="s">
        <v>31</v>
      </c>
      <c r="M13" s="57"/>
    </row>
    <row r="14" spans="1:29" ht="39.6" x14ac:dyDescent="0.25">
      <c r="A14" s="52" t="s">
        <v>50</v>
      </c>
      <c r="M14" s="57"/>
    </row>
    <row r="15" spans="1:29" ht="14.4" x14ac:dyDescent="0.25">
      <c r="A15" s="52" t="s">
        <v>53</v>
      </c>
      <c r="M15" s="57"/>
      <c r="N15" s="55"/>
      <c r="O15" s="55"/>
      <c r="P15" s="55"/>
      <c r="Q15" s="55"/>
      <c r="R15" s="55"/>
      <c r="S15" s="55"/>
      <c r="T15" s="55"/>
      <c r="U15" s="55"/>
      <c r="V15" s="55"/>
      <c r="W15" s="55"/>
      <c r="X15" s="55"/>
      <c r="Y15" s="55"/>
      <c r="Z15" s="55"/>
      <c r="AA15" s="55"/>
      <c r="AB15" s="55"/>
      <c r="AC15" s="55"/>
    </row>
    <row r="16" spans="1:29" ht="14.4" x14ac:dyDescent="0.25">
      <c r="M16" s="57"/>
    </row>
    <row r="17" spans="1:10" x14ac:dyDescent="0.25">
      <c r="A17" s="7"/>
      <c r="B17" s="60"/>
      <c r="C17" s="60"/>
    </row>
    <row r="18" spans="1:10" ht="14.4" x14ac:dyDescent="0.25">
      <c r="A18" s="53"/>
      <c r="B18" s="61"/>
    </row>
    <row r="19" spans="1:10" ht="14.4" x14ac:dyDescent="0.25">
      <c r="A19" s="53"/>
      <c r="B19" s="61"/>
    </row>
    <row r="20" spans="1:10" ht="14.4" x14ac:dyDescent="0.25">
      <c r="A20" s="53"/>
      <c r="B20" s="61"/>
    </row>
    <row r="21" spans="1:10" s="58" customFormat="1" ht="14.4" x14ac:dyDescent="0.25">
      <c r="A21" s="53"/>
      <c r="B21" s="61"/>
      <c r="C21" s="59"/>
      <c r="D21" s="59"/>
      <c r="E21" s="59"/>
      <c r="F21" s="59"/>
      <c r="G21" s="59"/>
      <c r="H21" s="59"/>
      <c r="I21" s="59"/>
      <c r="J21" s="59"/>
    </row>
    <row r="22" spans="1:10" ht="14.4" x14ac:dyDescent="0.25">
      <c r="A22" s="53"/>
      <c r="B22" s="61"/>
    </row>
    <row r="23" spans="1:10" ht="14.4" x14ac:dyDescent="0.25">
      <c r="A23" s="53"/>
      <c r="B23" s="61"/>
    </row>
    <row r="24" spans="1:10" ht="14.4" x14ac:dyDescent="0.25">
      <c r="A24" s="53"/>
      <c r="B24" s="61"/>
    </row>
    <row r="25" spans="1:10" ht="14.4" x14ac:dyDescent="0.25">
      <c r="A25" s="53"/>
      <c r="B25" s="61"/>
    </row>
    <row r="26" spans="1:10" ht="14.4" x14ac:dyDescent="0.25">
      <c r="A26" s="53"/>
      <c r="B26" s="61"/>
    </row>
    <row r="27" spans="1:10" ht="14.4" x14ac:dyDescent="0.25">
      <c r="A27" s="53"/>
      <c r="B27" s="61"/>
    </row>
    <row r="28" spans="1:10" ht="14.4" x14ac:dyDescent="0.25">
      <c r="A28" s="53"/>
      <c r="B28" s="61"/>
    </row>
    <row r="29" spans="1:10" ht="14.4" x14ac:dyDescent="0.25">
      <c r="A29" s="53"/>
      <c r="B29" s="61"/>
    </row>
    <row r="30" spans="1:10" ht="14.4" x14ac:dyDescent="0.25">
      <c r="A30" s="53"/>
      <c r="B30" s="61"/>
    </row>
    <row r="31" spans="1:10" ht="14.4" x14ac:dyDescent="0.25">
      <c r="A31" s="53"/>
      <c r="B31" s="61"/>
    </row>
    <row r="32" spans="1:10" ht="14.4" x14ac:dyDescent="0.25">
      <c r="A32" s="53"/>
      <c r="B32" s="61"/>
    </row>
    <row r="33" spans="1:2" ht="14.4" x14ac:dyDescent="0.25">
      <c r="A33" s="53"/>
      <c r="B33" s="61"/>
    </row>
    <row r="34" spans="1:2" ht="14.4" x14ac:dyDescent="0.25">
      <c r="A34" s="53"/>
      <c r="B34" s="61"/>
    </row>
    <row r="35" spans="1:2" ht="14.4" x14ac:dyDescent="0.25">
      <c r="A35" s="53"/>
      <c r="B35" s="61"/>
    </row>
    <row r="36" spans="1:2" ht="14.4" x14ac:dyDescent="0.25">
      <c r="A36" s="53"/>
      <c r="B36" s="61"/>
    </row>
    <row r="37" spans="1:2" ht="14.4" x14ac:dyDescent="0.25">
      <c r="A37" s="53"/>
      <c r="B37" s="61"/>
    </row>
    <row r="38" spans="1:2" ht="14.4" x14ac:dyDescent="0.25">
      <c r="A38" s="53"/>
      <c r="B38" s="61"/>
    </row>
    <row r="39" spans="1:2" ht="14.4" x14ac:dyDescent="0.25">
      <c r="A39" s="53"/>
      <c r="B39" s="61"/>
    </row>
    <row r="40" spans="1:2" ht="14.4" x14ac:dyDescent="0.25">
      <c r="A40" s="53"/>
      <c r="B40" s="61"/>
    </row>
    <row r="41" spans="1:2" ht="14.4" x14ac:dyDescent="0.25">
      <c r="A41" s="53"/>
      <c r="B41" s="61"/>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comb_inq</vt:lpstr>
      <vt:lpstr>nota_comb</vt:lpstr>
      <vt:lpstr>comb_inq!Area_stampa</vt:lpstr>
    </vt:vector>
  </TitlesOfParts>
  <Company>ARPAV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lsusanetti</dc:creator>
  <cp:lastModifiedBy>Silvia Pillon</cp:lastModifiedBy>
  <cp:lastPrinted>2014-12-30T10:51:34Z</cp:lastPrinted>
  <dcterms:created xsi:type="dcterms:W3CDTF">2011-06-22T16:13:58Z</dcterms:created>
  <dcterms:modified xsi:type="dcterms:W3CDTF">2026-01-12T16:17:48Z</dcterms:modified>
</cp:coreProperties>
</file>