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QA\UQA\EX_ORAR\CARTELLE_DI_LAVORO\INEMAR\OUTPUT_ELABORAZIONI\PUBBLICAZIONE\2023\ELAB_STD_2023\regionali\"/>
    </mc:Choice>
  </mc:AlternateContent>
  <xr:revisionPtr revIDLastSave="0" documentId="13_ncr:1_{6E42CE7F-D9CC-40BC-9749-5614AA809EA7}" xr6:coauthVersionLast="36" xr6:coauthVersionMax="36" xr10:uidLastSave="{00000000-0000-0000-0000-000000000000}"/>
  <bookViews>
    <workbookView xWindow="0" yWindow="0" windowWidth="23040" windowHeight="10380" xr2:uid="{00000000-000D-0000-FFFF-FFFF00000000}"/>
  </bookViews>
  <sheets>
    <sheet name="tipo_inq" sheetId="1" r:id="rId1"/>
  </sheets>
  <definedNames>
    <definedName name="_xlnm.Print_Area" localSheetId="0">tipo_inq!$A$1:$M$51</definedName>
  </definedNames>
  <calcPr calcId="191029"/>
</workbook>
</file>

<file path=xl/calcChain.xml><?xml version="1.0" encoding="utf-8"?>
<calcChain xmlns="http://schemas.openxmlformats.org/spreadsheetml/2006/main">
  <c r="C13" i="1" l="1"/>
  <c r="C49" i="1"/>
  <c r="N43" i="1"/>
  <c r="D44" i="1"/>
  <c r="F44" i="1"/>
  <c r="H44" i="1"/>
  <c r="I44" i="1"/>
  <c r="K44" i="1"/>
  <c r="L44" i="1"/>
  <c r="M44" i="1"/>
  <c r="N44" i="1"/>
  <c r="O44" i="1"/>
  <c r="P44" i="1"/>
  <c r="Q44" i="1"/>
  <c r="R44" i="1"/>
  <c r="D47" i="1"/>
  <c r="E47" i="1"/>
  <c r="F47" i="1"/>
  <c r="G47" i="1"/>
  <c r="H47" i="1"/>
  <c r="I47" i="1"/>
  <c r="J47" i="1"/>
  <c r="K47" i="1"/>
  <c r="L47" i="1"/>
  <c r="M47" i="1"/>
  <c r="N47" i="1"/>
  <c r="O47" i="1"/>
  <c r="P47" i="1"/>
  <c r="Q47" i="1"/>
  <c r="R47" i="1"/>
  <c r="D49" i="1"/>
  <c r="E49" i="1"/>
  <c r="J49" i="1"/>
  <c r="C44" i="1"/>
  <c r="D13" i="1"/>
  <c r="D48" i="1" s="1"/>
  <c r="D46" i="1"/>
  <c r="E13" i="1"/>
  <c r="E43" i="1" s="1"/>
  <c r="E44" i="1"/>
  <c r="F13" i="1"/>
  <c r="F48" i="1" s="1"/>
  <c r="F45" i="1"/>
  <c r="G13" i="1"/>
  <c r="G43" i="1" s="1"/>
  <c r="H13" i="1"/>
  <c r="H50" i="1" s="1"/>
  <c r="H46" i="1"/>
  <c r="I13" i="1"/>
  <c r="I45" i="1" s="1"/>
  <c r="J13" i="1"/>
  <c r="J45" i="1" s="1"/>
  <c r="K13" i="1"/>
  <c r="K43" i="1" s="1"/>
  <c r="L13" i="1"/>
  <c r="L48" i="1" s="1"/>
  <c r="L46" i="1"/>
  <c r="M13" i="1"/>
  <c r="M46" i="1" s="1"/>
  <c r="M49" i="1"/>
  <c r="N13" i="1"/>
  <c r="N50" i="1" s="1"/>
  <c r="N45" i="1"/>
  <c r="O13" i="1"/>
  <c r="O50" i="1" s="1"/>
  <c r="O43" i="1"/>
  <c r="P13" i="1"/>
  <c r="P48" i="1" s="1"/>
  <c r="P46" i="1"/>
  <c r="Q13" i="1"/>
  <c r="Q50" i="1" s="1"/>
  <c r="Q49" i="1"/>
  <c r="R13" i="1"/>
  <c r="R48" i="1" s="1"/>
  <c r="R45" i="1"/>
  <c r="C48" i="1"/>
  <c r="C45" i="1"/>
  <c r="C43" i="1"/>
  <c r="C47" i="1"/>
  <c r="K50" i="1"/>
  <c r="G50" i="1"/>
  <c r="K45" i="1"/>
  <c r="G45" i="1"/>
  <c r="J44" i="1"/>
  <c r="L43" i="1"/>
  <c r="H43" i="1"/>
  <c r="D43" i="1"/>
  <c r="C50" i="1"/>
  <c r="C46" i="1"/>
  <c r="G49" i="1"/>
  <c r="J46" i="1"/>
  <c r="H45" i="1"/>
  <c r="G44" i="1"/>
  <c r="L49" i="1"/>
  <c r="H49" i="1"/>
  <c r="J48" i="1"/>
  <c r="K46" i="1"/>
  <c r="G46" i="1"/>
  <c r="M45" i="1"/>
  <c r="J43" i="1"/>
  <c r="G48" i="1"/>
  <c r="Q46" i="1" l="1"/>
  <c r="L45" i="1"/>
  <c r="Q48" i="1"/>
  <c r="R50" i="1"/>
  <c r="I49" i="1"/>
  <c r="Q45" i="1"/>
  <c r="N49" i="1"/>
  <c r="Q43" i="1"/>
  <c r="D45" i="1"/>
  <c r="K49" i="1"/>
  <c r="R46" i="1"/>
  <c r="F49" i="1"/>
  <c r="K48" i="1"/>
  <c r="K51" i="1" s="1"/>
  <c r="C51" i="1"/>
  <c r="R49" i="1"/>
  <c r="J50" i="1"/>
  <c r="J51" i="1" s="1"/>
  <c r="G51" i="1"/>
  <c r="O46" i="1"/>
  <c r="P43" i="1"/>
  <c r="F46" i="1"/>
  <c r="N46" i="1"/>
  <c r="E50" i="1"/>
  <c r="O45" i="1"/>
  <c r="F50" i="1"/>
  <c r="I50" i="1"/>
  <c r="E46" i="1"/>
  <c r="R43" i="1"/>
  <c r="P45" i="1"/>
  <c r="N48" i="1"/>
  <c r="E48" i="1"/>
  <c r="P49" i="1"/>
  <c r="I48" i="1"/>
  <c r="O48" i="1"/>
  <c r="M48" i="1"/>
  <c r="M50" i="1"/>
  <c r="I46" i="1"/>
  <c r="O49" i="1"/>
  <c r="F43" i="1"/>
  <c r="D50" i="1"/>
  <c r="H48" i="1"/>
  <c r="H51" i="1" s="1"/>
  <c r="E45" i="1"/>
  <c r="M43" i="1"/>
  <c r="L50" i="1"/>
  <c r="L51" i="1" s="1"/>
  <c r="I43" i="1"/>
  <c r="P50" i="1"/>
  <c r="R51" i="1" l="1"/>
  <c r="M51" i="1"/>
  <c r="Q51" i="1"/>
  <c r="O51" i="1"/>
  <c r="E51" i="1"/>
  <c r="N51" i="1"/>
  <c r="D51" i="1"/>
  <c r="I51" i="1"/>
  <c r="F51" i="1"/>
  <c r="P51" i="1"/>
</calcChain>
</file>

<file path=xl/sharedStrings.xml><?xml version="1.0" encoding="utf-8"?>
<sst xmlns="http://schemas.openxmlformats.org/spreadsheetml/2006/main" count="94" uniqueCount="43">
  <si>
    <t>Tipo emissione</t>
  </si>
  <si>
    <t>Codice tipo</t>
  </si>
  <si>
    <t>NOx</t>
  </si>
  <si>
    <t>CO</t>
  </si>
  <si>
    <t>PM2.5</t>
  </si>
  <si>
    <t>PM10</t>
  </si>
  <si>
    <t>PTS</t>
  </si>
  <si>
    <t>t/anno</t>
  </si>
  <si>
    <t>kt/anno</t>
  </si>
  <si>
    <t>AEROPORTI</t>
  </si>
  <si>
    <t>A</t>
  </si>
  <si>
    <t>AGRICOLTURA</t>
  </si>
  <si>
    <t>AG</t>
  </si>
  <si>
    <t>DIFFUSE</t>
  </si>
  <si>
    <t>D</t>
  </si>
  <si>
    <t>DISCARICHE</t>
  </si>
  <si>
    <t>L</t>
  </si>
  <si>
    <t>FORESTE</t>
  </si>
  <si>
    <t>F</t>
  </si>
  <si>
    <t>PO</t>
  </si>
  <si>
    <t>Totale</t>
  </si>
  <si>
    <t>PORTI</t>
  </si>
  <si>
    <t>CH4</t>
  </si>
  <si>
    <t>CO2</t>
  </si>
  <si>
    <t>N2O</t>
  </si>
  <si>
    <t>NH3</t>
  </si>
  <si>
    <t>SO2</t>
  </si>
  <si>
    <t>As</t>
  </si>
  <si>
    <t>Cd</t>
  </si>
  <si>
    <t>Ni</t>
  </si>
  <si>
    <t>Pb</t>
  </si>
  <si>
    <t>BaP</t>
  </si>
  <si>
    <t>kg/anno</t>
  </si>
  <si>
    <t>PM+PS</t>
  </si>
  <si>
    <t>PUNTUALI</t>
  </si>
  <si>
    <t xml:space="preserve">TRAFFICO </t>
  </si>
  <si>
    <t>TD+TL</t>
  </si>
  <si>
    <t>GHG</t>
  </si>
  <si>
    <t>Macroinquinanti</t>
  </si>
  <si>
    <t>Microinquinanti</t>
  </si>
  <si>
    <t>COVNM</t>
  </si>
  <si>
    <t xml:space="preserve">ARPA Veneto - Regione Veneto. Emissioni in atmosfera in Veneto nel 2023 ripartite per modulo di calcolo INEMAR </t>
  </si>
  <si>
    <t>Distribuzione percentuale delle emissioni in atmosfera in Veneto nel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</si>
</sst>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\ _€_-;\-* #,##0.00\ _€_-;_-* &quot;-&quot;??\ _€_-;_-@_-"/>
    <numFmt numFmtId="164" formatCode="_-* #,##0_-;\-* #,##0_-;_-* &quot;-&quot;_-;_-@_-"/>
    <numFmt numFmtId="165" formatCode="_-* #,##0.00_-;\-* #,##0.00_-;_-* &quot;-&quot;??_-;_-@_-"/>
    <numFmt numFmtId="166" formatCode="_(* #,##0_);_(* \(#,##0\);_(* &quot;-&quot;_);_(@_)"/>
    <numFmt numFmtId="167" formatCode="_(&quot;$&quot;* #,##0_);_(&quot;$&quot;* \(#,##0\);_(&quot;$&quot;* &quot;-&quot;_);_(@_)"/>
    <numFmt numFmtId="168" formatCode="_-* #,##0.0_-;\-* #,##0.0_-;_-* &quot;-&quot;_-;_-@_-"/>
    <numFmt numFmtId="169" formatCode="0\ %"/>
    <numFmt numFmtId="170" formatCode="_-* #,##0_-;\-* #,##0_-;_-* &quot;-&quot;??_-;_-@_-"/>
    <numFmt numFmtId="171" formatCode="_-* #,##0\ _€_-;\-* #,##0\ _€_-;_-* &quot;-&quot;??\ _€_-;_-@_-"/>
  </numFmts>
  <fonts count="1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</font>
    <font>
      <b/>
      <sz val="14"/>
      <name val="Times New Roman"/>
      <family val="1"/>
    </font>
    <font>
      <b/>
      <sz val="10"/>
      <name val="Times New Roman"/>
      <family val="1"/>
    </font>
    <font>
      <b/>
      <sz val="9"/>
      <name val="Times New Roman"/>
      <family val="1"/>
    </font>
    <font>
      <b/>
      <sz val="11"/>
      <name val="Times New Roman"/>
      <family val="1"/>
    </font>
    <font>
      <sz val="8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165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1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167" fontId="2" fillId="0" borderId="0" applyFont="0" applyFill="0" applyBorder="0" applyAlignment="0" applyProtection="0"/>
  </cellStyleXfs>
  <cellXfs count="59">
    <xf numFmtId="0" fontId="0" fillId="0" borderId="0" xfId="0"/>
    <xf numFmtId="164" fontId="7" fillId="0" borderId="1" xfId="3" applyFont="1" applyBorder="1" applyAlignment="1">
      <alignment vertical="center" wrapText="1"/>
    </xf>
    <xf numFmtId="164" fontId="8" fillId="0" borderId="2" xfId="3" applyFont="1" applyBorder="1" applyAlignment="1">
      <alignment horizontal="center" vertical="center"/>
    </xf>
    <xf numFmtId="168" fontId="8" fillId="0" borderId="2" xfId="3" applyNumberFormat="1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169" fontId="8" fillId="0" borderId="4" xfId="3" applyNumberFormat="1" applyFont="1" applyBorder="1" applyAlignment="1">
      <alignment horizontal="center" vertical="center"/>
    </xf>
    <xf numFmtId="169" fontId="8" fillId="0" borderId="5" xfId="3" applyNumberFormat="1" applyFont="1" applyBorder="1" applyAlignment="1">
      <alignment horizontal="center" vertical="center"/>
    </xf>
    <xf numFmtId="169" fontId="8" fillId="0" borderId="6" xfId="3" applyNumberFormat="1" applyFont="1" applyBorder="1" applyAlignment="1">
      <alignment horizontal="center" vertical="center"/>
    </xf>
    <xf numFmtId="169" fontId="8" fillId="0" borderId="2" xfId="3" applyNumberFormat="1" applyFont="1" applyBorder="1" applyAlignment="1">
      <alignment horizontal="center" vertical="center"/>
    </xf>
    <xf numFmtId="169" fontId="8" fillId="0" borderId="0" xfId="3" applyNumberFormat="1" applyFont="1" applyBorder="1" applyAlignment="1">
      <alignment horizontal="center" vertical="center"/>
    </xf>
    <xf numFmtId="169" fontId="8" fillId="0" borderId="7" xfId="3" applyNumberFormat="1" applyFont="1" applyBorder="1" applyAlignment="1">
      <alignment horizontal="center" vertical="center"/>
    </xf>
    <xf numFmtId="3" fontId="0" fillId="0" borderId="0" xfId="0" applyNumberFormat="1"/>
    <xf numFmtId="170" fontId="0" fillId="0" borderId="0" xfId="1" applyNumberFormat="1" applyFont="1"/>
    <xf numFmtId="3" fontId="4" fillId="0" borderId="8" xfId="0" applyNumberFormat="1" applyFont="1" applyFill="1" applyBorder="1" applyAlignment="1">
      <alignment horizontal="center" vertical="center"/>
    </xf>
    <xf numFmtId="3" fontId="4" fillId="0" borderId="9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3" fontId="4" fillId="0" borderId="3" xfId="0" applyNumberFormat="1" applyFont="1" applyBorder="1" applyAlignment="1">
      <alignment vertical="center"/>
    </xf>
    <xf numFmtId="169" fontId="4" fillId="0" borderId="10" xfId="3" applyNumberFormat="1" applyFont="1" applyBorder="1" applyAlignment="1">
      <alignment horizontal="center" vertical="center"/>
    </xf>
    <xf numFmtId="169" fontId="4" fillId="0" borderId="11" xfId="3" applyNumberFormat="1" applyFont="1" applyBorder="1" applyAlignment="1">
      <alignment horizontal="center" vertical="center"/>
    </xf>
    <xf numFmtId="169" fontId="4" fillId="0" borderId="12" xfId="3" applyNumberFormat="1" applyFont="1" applyBorder="1" applyAlignment="1">
      <alignment horizontal="center" vertical="center"/>
    </xf>
    <xf numFmtId="169" fontId="8" fillId="0" borderId="10" xfId="3" applyNumberFormat="1" applyFont="1" applyBorder="1" applyAlignment="1">
      <alignment horizontal="center" vertical="center"/>
    </xf>
    <xf numFmtId="169" fontId="8" fillId="0" borderId="11" xfId="3" applyNumberFormat="1" applyFont="1" applyBorder="1" applyAlignment="1">
      <alignment horizontal="center" vertical="center"/>
    </xf>
    <xf numFmtId="169" fontId="8" fillId="0" borderId="12" xfId="3" applyNumberFormat="1" applyFont="1" applyBorder="1" applyAlignment="1">
      <alignment horizontal="center" vertical="center"/>
    </xf>
    <xf numFmtId="164" fontId="8" fillId="0" borderId="14" xfId="3" applyFont="1" applyBorder="1" applyAlignment="1">
      <alignment horizontal="center" vertical="center"/>
    </xf>
    <xf numFmtId="164" fontId="8" fillId="0" borderId="1" xfId="3" applyFont="1" applyBorder="1" applyAlignment="1">
      <alignment horizontal="center" vertical="center"/>
    </xf>
    <xf numFmtId="168" fontId="8" fillId="0" borderId="1" xfId="3" applyNumberFormat="1" applyFont="1" applyBorder="1" applyAlignment="1">
      <alignment horizontal="center" vertical="center"/>
    </xf>
    <xf numFmtId="164" fontId="8" fillId="0" borderId="15" xfId="3" applyFont="1" applyBorder="1" applyAlignment="1">
      <alignment horizontal="center" vertical="center"/>
    </xf>
    <xf numFmtId="3" fontId="4" fillId="0" borderId="13" xfId="0" applyNumberFormat="1" applyFont="1" applyFill="1" applyBorder="1" applyAlignment="1">
      <alignment horizontal="center" vertical="center"/>
    </xf>
    <xf numFmtId="171" fontId="13" fillId="0" borderId="13" xfId="12" applyNumberFormat="1" applyFont="1" applyBorder="1" applyAlignment="1">
      <alignment horizontal="center" vertical="center"/>
    </xf>
    <xf numFmtId="171" fontId="13" fillId="0" borderId="8" xfId="12" applyNumberFormat="1" applyFont="1" applyBorder="1" applyAlignment="1">
      <alignment horizontal="center" vertical="center"/>
    </xf>
    <xf numFmtId="171" fontId="13" fillId="0" borderId="9" xfId="12" applyNumberFormat="1" applyFont="1" applyBorder="1" applyAlignment="1">
      <alignment horizontal="center" vertical="center"/>
    </xf>
    <xf numFmtId="0" fontId="8" fillId="0" borderId="13" xfId="21" applyFont="1" applyBorder="1" applyAlignment="1">
      <alignment horizontal="center" vertical="center" wrapText="1"/>
    </xf>
    <xf numFmtId="0" fontId="8" fillId="0" borderId="8" xfId="21" applyFont="1" applyBorder="1" applyAlignment="1">
      <alignment horizontal="center" vertical="center" wrapText="1"/>
    </xf>
    <xf numFmtId="0" fontId="8" fillId="0" borderId="9" xfId="21" applyFont="1" applyBorder="1" applyAlignment="1">
      <alignment horizontal="center" vertical="center" wrapText="1"/>
    </xf>
    <xf numFmtId="0" fontId="8" fillId="0" borderId="13" xfId="22" applyFont="1" applyBorder="1" applyAlignment="1">
      <alignment horizontal="center" vertical="center" wrapText="1"/>
    </xf>
    <xf numFmtId="0" fontId="8" fillId="0" borderId="8" xfId="22" applyFont="1" applyBorder="1" applyAlignment="1">
      <alignment horizontal="center" vertical="center" wrapText="1"/>
    </xf>
    <xf numFmtId="0" fontId="8" fillId="0" borderId="9" xfId="22" applyFont="1" applyBorder="1" applyAlignment="1">
      <alignment horizontal="center" vertical="center" wrapText="1"/>
    </xf>
    <xf numFmtId="0" fontId="8" fillId="0" borderId="13" xfId="0" applyFont="1" applyBorder="1"/>
    <xf numFmtId="0" fontId="8" fillId="0" borderId="0" xfId="0" applyFont="1"/>
    <xf numFmtId="1" fontId="14" fillId="0" borderId="2" xfId="20" applyNumberFormat="1" applyFont="1" applyBorder="1" applyAlignment="1">
      <alignment horizontal="center"/>
    </xf>
    <xf numFmtId="1" fontId="14" fillId="0" borderId="0" xfId="20" applyNumberFormat="1" applyFont="1" applyBorder="1" applyAlignment="1">
      <alignment horizontal="center"/>
    </xf>
    <xf numFmtId="1" fontId="14" fillId="0" borderId="7" xfId="20" applyNumberFormat="1" applyFont="1" applyBorder="1" applyAlignment="1">
      <alignment horizontal="center"/>
    </xf>
    <xf numFmtId="0" fontId="3" fillId="0" borderId="1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6" fillId="0" borderId="13" xfId="21" applyFont="1" applyBorder="1" applyAlignment="1">
      <alignment horizontal="center" vertical="center"/>
    </xf>
    <xf numFmtId="0" fontId="6" fillId="0" borderId="8" xfId="21" applyFont="1" applyBorder="1" applyAlignment="1">
      <alignment horizontal="center" vertical="center"/>
    </xf>
    <xf numFmtId="0" fontId="6" fillId="0" borderId="9" xfId="21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</cellXfs>
  <cellStyles count="24">
    <cellStyle name="Migliaia" xfId="1" builtinId="3"/>
    <cellStyle name="Migliaia (0)_AC 21 a.c. BG mac_inq" xfId="2" xr:uid="{00000000-0005-0000-0000-000001000000}"/>
    <cellStyle name="Migliaia [0]" xfId="3" builtinId="6"/>
    <cellStyle name="Migliaia [0] 2" xfId="4" xr:uid="{00000000-0005-0000-0000-000003000000}"/>
    <cellStyle name="Migliaia [0] 3" xfId="5" xr:uid="{00000000-0005-0000-0000-000004000000}"/>
    <cellStyle name="Migliaia 10" xfId="6" xr:uid="{00000000-0005-0000-0000-000005000000}"/>
    <cellStyle name="Migliaia 11" xfId="7" xr:uid="{00000000-0005-0000-0000-000006000000}"/>
    <cellStyle name="Migliaia 12" xfId="8" xr:uid="{00000000-0005-0000-0000-000007000000}"/>
    <cellStyle name="Migliaia 2" xfId="9" xr:uid="{00000000-0005-0000-0000-000008000000}"/>
    <cellStyle name="Migliaia 2 2" xfId="10" xr:uid="{00000000-0005-0000-0000-000009000000}"/>
    <cellStyle name="Migliaia 3" xfId="11" xr:uid="{00000000-0005-0000-0000-00000A000000}"/>
    <cellStyle name="Migliaia 4" xfId="12" xr:uid="{00000000-0005-0000-0000-00000B000000}"/>
    <cellStyle name="Migliaia 5" xfId="13" xr:uid="{00000000-0005-0000-0000-00000C000000}"/>
    <cellStyle name="Migliaia 6" xfId="14" xr:uid="{00000000-0005-0000-0000-00000D000000}"/>
    <cellStyle name="Migliaia 7" xfId="15" xr:uid="{00000000-0005-0000-0000-00000E000000}"/>
    <cellStyle name="Migliaia 8" xfId="16" xr:uid="{00000000-0005-0000-0000-00000F000000}"/>
    <cellStyle name="Migliaia 9" xfId="17" xr:uid="{00000000-0005-0000-0000-000010000000}"/>
    <cellStyle name="Normale" xfId="0" builtinId="0"/>
    <cellStyle name="Normale 2" xfId="18" xr:uid="{00000000-0005-0000-0000-000012000000}"/>
    <cellStyle name="Normale 2 2" xfId="19" xr:uid="{00000000-0005-0000-0000-000013000000}"/>
    <cellStyle name="Normale 3" xfId="20" xr:uid="{00000000-0005-0000-0000-000014000000}"/>
    <cellStyle name="Normale 4" xfId="21" xr:uid="{00000000-0005-0000-0000-000015000000}"/>
    <cellStyle name="Normale_Cartel1" xfId="22" xr:uid="{00000000-0005-0000-0000-000016000000}"/>
    <cellStyle name="Valuta (0)_AC 21 a.c. BG mac_inq" xfId="23" xr:uid="{00000000-0005-0000-0000-00001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tipo_inq!$A$5:$B$5</c:f>
              <c:strCache>
                <c:ptCount val="2"/>
                <c:pt idx="0">
                  <c:v> AEROPORTI </c:v>
                </c:pt>
                <c:pt idx="1">
                  <c:v> A </c:v>
                </c:pt>
              </c:strCache>
            </c:strRef>
          </c:tx>
          <c:invertIfNegative val="0"/>
          <c:cat>
            <c:strRef>
              <c:f>tipo_inq!$C$3:$R$3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tipo_inq!$C$5:$R$5</c:f>
              <c:numCache>
                <c:formatCode>0</c:formatCode>
                <c:ptCount val="16"/>
                <c:pt idx="0">
                  <c:v>141.44400963881156</c:v>
                </c:pt>
                <c:pt idx="1">
                  <c:v>2.3494236545104859E-2</c:v>
                </c:pt>
                <c:pt idx="2">
                  <c:v>8.2916237238919957E-2</c:v>
                </c:pt>
                <c:pt idx="3">
                  <c:v>312.7184953544637</c:v>
                </c:pt>
                <c:pt idx="4">
                  <c:v>720.76206353273562</c:v>
                </c:pt>
                <c:pt idx="5">
                  <c:v>42.403735168215832</c:v>
                </c:pt>
                <c:pt idx="6">
                  <c:v>46.690269160930853</c:v>
                </c:pt>
                <c:pt idx="7">
                  <c:v>4.738070699366854E-3</c:v>
                </c:pt>
                <c:pt idx="8">
                  <c:v>5.594450000000001</c:v>
                </c:pt>
                <c:pt idx="9">
                  <c:v>5.5477800000000004</c:v>
                </c:pt>
                <c:pt idx="10">
                  <c:v>5.5544300000000009</c:v>
                </c:pt>
                <c:pt idx="12">
                  <c:v>6.1780000000000003E-3</c:v>
                </c:pt>
                <c:pt idx="13">
                  <c:v>4.3246E-2</c:v>
                </c:pt>
                <c:pt idx="14">
                  <c:v>3.2122336431656698E-2</c:v>
                </c:pt>
                <c:pt idx="15">
                  <c:v>0.10219400000000001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B8-4391-9F68-5AF55E5D3A06}"/>
            </c:ext>
          </c:extLst>
        </c:ser>
        <c:ser>
          <c:idx val="1"/>
          <c:order val="1"/>
          <c:tx>
            <c:strRef>
              <c:f>tipo_inq!$A$6:$B$6</c:f>
              <c:strCache>
                <c:ptCount val="2"/>
                <c:pt idx="0">
                  <c:v> AGRICOLTURA </c:v>
                </c:pt>
                <c:pt idx="1">
                  <c:v> AG </c:v>
                </c:pt>
              </c:strCache>
            </c:strRef>
          </c:tx>
          <c:invertIfNegative val="0"/>
          <c:cat>
            <c:strRef>
              <c:f>tipo_inq!$C$3:$R$3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tipo_inq!$C$6:$R$6</c:f>
              <c:numCache>
                <c:formatCode>0</c:formatCode>
                <c:ptCount val="16"/>
                <c:pt idx="2">
                  <c:v>1298.6417400000003</c:v>
                </c:pt>
                <c:pt idx="4">
                  <c:v>425.16641999999973</c:v>
                </c:pt>
                <c:pt idx="7">
                  <c:v>7384.5472300000001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B8-4391-9F68-5AF55E5D3A06}"/>
            </c:ext>
          </c:extLst>
        </c:ser>
        <c:ser>
          <c:idx val="2"/>
          <c:order val="2"/>
          <c:tx>
            <c:strRef>
              <c:f>tipo_inq!$A$7:$B$7</c:f>
              <c:strCache>
                <c:ptCount val="2"/>
                <c:pt idx="0">
                  <c:v> DIFFUSE </c:v>
                </c:pt>
                <c:pt idx="1">
                  <c:v> D </c:v>
                </c:pt>
              </c:strCache>
            </c:strRef>
          </c:tx>
          <c:invertIfNegative val="0"/>
          <c:cat>
            <c:strRef>
              <c:f>tipo_inq!$C$3:$R$3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tipo_inq!$C$7:$R$7</c:f>
              <c:numCache>
                <c:formatCode>0</c:formatCode>
                <c:ptCount val="16"/>
                <c:pt idx="0">
                  <c:v>8763.7225941669894</c:v>
                </c:pt>
                <c:pt idx="1">
                  <c:v>102489.34967509714</c:v>
                </c:pt>
                <c:pt idx="2">
                  <c:v>3081.020832290867</c:v>
                </c:pt>
                <c:pt idx="3">
                  <c:v>82082.799853382603</c:v>
                </c:pt>
                <c:pt idx="4">
                  <c:v>15859.996697954215</c:v>
                </c:pt>
                <c:pt idx="5">
                  <c:v>941.91089545858881</c:v>
                </c:pt>
                <c:pt idx="6">
                  <c:v>51217.451666858971</c:v>
                </c:pt>
                <c:pt idx="7">
                  <c:v>37435.409683281781</c:v>
                </c:pt>
                <c:pt idx="8">
                  <c:v>11069.481972992264</c:v>
                </c:pt>
                <c:pt idx="9">
                  <c:v>10274.628854467259</c:v>
                </c:pt>
                <c:pt idx="10">
                  <c:v>12170.624365355576</c:v>
                </c:pt>
                <c:pt idx="11">
                  <c:v>51.272925579793551</c:v>
                </c:pt>
                <c:pt idx="12">
                  <c:v>355.56734660712885</c:v>
                </c:pt>
                <c:pt idx="13">
                  <c:v>238.43168083348607</c:v>
                </c:pt>
                <c:pt idx="14">
                  <c:v>1970.72862417444</c:v>
                </c:pt>
                <c:pt idx="15">
                  <c:v>1741.0366755855937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2B8-4391-9F68-5AF55E5D3A06}"/>
            </c:ext>
          </c:extLst>
        </c:ser>
        <c:ser>
          <c:idx val="3"/>
          <c:order val="3"/>
          <c:tx>
            <c:strRef>
              <c:f>tipo_inq!$A$8:$B$8</c:f>
              <c:strCache>
                <c:ptCount val="2"/>
                <c:pt idx="0">
                  <c:v> DISCARICHE </c:v>
                </c:pt>
                <c:pt idx="1">
                  <c:v> L </c:v>
                </c:pt>
              </c:strCache>
            </c:strRef>
          </c:tx>
          <c:invertIfNegative val="0"/>
          <c:cat>
            <c:strRef>
              <c:f>tipo_inq!$C$3:$R$3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tipo_inq!$C$8:$R$8</c:f>
              <c:numCache>
                <c:formatCode>0</c:formatCode>
                <c:ptCount val="16"/>
                <c:pt idx="0">
                  <c:v>57.893909999999984</c:v>
                </c:pt>
                <c:pt idx="1">
                  <c:v>26097.449207000009</c:v>
                </c:pt>
                <c:pt idx="2">
                  <c:v>0.70234999999999992</c:v>
                </c:pt>
                <c:pt idx="3">
                  <c:v>15.906055999999996</c:v>
                </c:pt>
                <c:pt idx="4">
                  <c:v>13.051336000000003</c:v>
                </c:pt>
                <c:pt idx="5">
                  <c:v>0.62011299999999991</c:v>
                </c:pt>
                <c:pt idx="6">
                  <c:v>2.814223000000001</c:v>
                </c:pt>
                <c:pt idx="7">
                  <c:v>1.9028944083700001</c:v>
                </c:pt>
                <c:pt idx="8">
                  <c:v>1.7759999999999998E-2</c:v>
                </c:pt>
                <c:pt idx="9">
                  <c:v>1.7759999999999998E-2</c:v>
                </c:pt>
                <c:pt idx="10">
                  <c:v>1.7769999999999998E-2</c:v>
                </c:pt>
                <c:pt idx="11">
                  <c:v>1.8619999999999999E-3</c:v>
                </c:pt>
                <c:pt idx="12">
                  <c:v>3.5969999999999999E-3</c:v>
                </c:pt>
                <c:pt idx="13">
                  <c:v>2.0771000000000001E-2</c:v>
                </c:pt>
                <c:pt idx="14">
                  <c:v>1.0486000000000001E-2</c:v>
                </c:pt>
                <c:pt idx="15">
                  <c:v>2.3099999999999998E-4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2B8-4391-9F68-5AF55E5D3A06}"/>
            </c:ext>
          </c:extLst>
        </c:ser>
        <c:ser>
          <c:idx val="4"/>
          <c:order val="4"/>
          <c:tx>
            <c:strRef>
              <c:f>tipo_inq!$A$9:$B$9</c:f>
              <c:strCache>
                <c:ptCount val="2"/>
                <c:pt idx="0">
                  <c:v> FORESTE </c:v>
                </c:pt>
                <c:pt idx="1">
                  <c:v> F </c:v>
                </c:pt>
              </c:strCache>
            </c:strRef>
          </c:tx>
          <c:invertIfNegative val="0"/>
          <c:cat>
            <c:strRef>
              <c:f>tipo_inq!$C$3:$R$3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tipo_inq!$C$9:$R$9</c:f>
              <c:numCache>
                <c:formatCode>0</c:formatCode>
                <c:ptCount val="16"/>
                <c:pt idx="0">
                  <c:v>-2016.120937942585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2B8-4391-9F68-5AF55E5D3A06}"/>
            </c:ext>
          </c:extLst>
        </c:ser>
        <c:ser>
          <c:idx val="5"/>
          <c:order val="5"/>
          <c:tx>
            <c:strRef>
              <c:f>tipo_inq!$A$10:$B$10</c:f>
              <c:strCache>
                <c:ptCount val="2"/>
                <c:pt idx="0">
                  <c:v> PUNTUALI </c:v>
                </c:pt>
                <c:pt idx="1">
                  <c:v> PM+PS </c:v>
                </c:pt>
              </c:strCache>
            </c:strRef>
          </c:tx>
          <c:invertIfNegative val="0"/>
          <c:cat>
            <c:strRef>
              <c:f>tipo_inq!$C$3:$R$3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tipo_inq!$C$10:$R$10</c:f>
              <c:numCache>
                <c:formatCode>0</c:formatCode>
                <c:ptCount val="16"/>
                <c:pt idx="0">
                  <c:v>7305.3307330000007</c:v>
                </c:pt>
                <c:pt idx="1">
                  <c:v>559.74498400000016</c:v>
                </c:pt>
                <c:pt idx="2">
                  <c:v>139.45254199999999</c:v>
                </c:pt>
                <c:pt idx="3">
                  <c:v>5340.5327019999986</c:v>
                </c:pt>
                <c:pt idx="4">
                  <c:v>8750.507008999999</c:v>
                </c:pt>
                <c:pt idx="5">
                  <c:v>2257.6695179999992</c:v>
                </c:pt>
                <c:pt idx="6">
                  <c:v>5028.3254960000004</c:v>
                </c:pt>
                <c:pt idx="7">
                  <c:v>131.272223</c:v>
                </c:pt>
                <c:pt idx="8">
                  <c:v>227.23470000000012</c:v>
                </c:pt>
                <c:pt idx="9">
                  <c:v>167.69057999999995</c:v>
                </c:pt>
                <c:pt idx="10">
                  <c:v>281.60343999999992</c:v>
                </c:pt>
                <c:pt idx="11">
                  <c:v>215.33</c:v>
                </c:pt>
                <c:pt idx="12">
                  <c:v>100.21973200000001</c:v>
                </c:pt>
                <c:pt idx="13">
                  <c:v>539.82599199999993</c:v>
                </c:pt>
                <c:pt idx="14">
                  <c:v>1779.5734890000006</c:v>
                </c:pt>
                <c:pt idx="15">
                  <c:v>49.661488000000013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2B8-4391-9F68-5AF55E5D3A06}"/>
            </c:ext>
          </c:extLst>
        </c:ser>
        <c:ser>
          <c:idx val="6"/>
          <c:order val="6"/>
          <c:tx>
            <c:strRef>
              <c:f>tipo_inq!$A$11:$B$11</c:f>
              <c:strCache>
                <c:ptCount val="2"/>
                <c:pt idx="0">
                  <c:v> PORTI </c:v>
                </c:pt>
                <c:pt idx="1">
                  <c:v> PO </c:v>
                </c:pt>
              </c:strCache>
            </c:strRef>
          </c:tx>
          <c:invertIfNegative val="0"/>
          <c:cat>
            <c:strRef>
              <c:f>tipo_inq!$C$3:$R$3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tipo_inq!$C$11:$R$11</c:f>
              <c:numCache>
                <c:formatCode>0</c:formatCode>
                <c:ptCount val="16"/>
                <c:pt idx="0">
                  <c:v>112.8169</c:v>
                </c:pt>
                <c:pt idx="3">
                  <c:v>135.40800000000002</c:v>
                </c:pt>
                <c:pt idx="4">
                  <c:v>2086.2094999999999</c:v>
                </c:pt>
                <c:pt idx="5">
                  <c:v>109.492</c:v>
                </c:pt>
                <c:pt idx="6">
                  <c:v>88.102000000000004</c:v>
                </c:pt>
                <c:pt idx="8">
                  <c:v>55.703699999999998</c:v>
                </c:pt>
                <c:pt idx="9">
                  <c:v>55.703699999999998</c:v>
                </c:pt>
                <c:pt idx="10">
                  <c:v>55.703699999999998</c:v>
                </c:pt>
                <c:pt idx="11">
                  <c:v>4.0142800000000003</c:v>
                </c:pt>
                <c:pt idx="12">
                  <c:v>0.39500000000000002</c:v>
                </c:pt>
                <c:pt idx="13">
                  <c:v>161.21453000000002</c:v>
                </c:pt>
                <c:pt idx="14">
                  <c:v>4.8103199999999999</c:v>
                </c:pt>
                <c:pt idx="15">
                  <c:v>83.055790000000002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2B8-4391-9F68-5AF55E5D3A06}"/>
            </c:ext>
          </c:extLst>
        </c:ser>
        <c:ser>
          <c:idx val="7"/>
          <c:order val="7"/>
          <c:tx>
            <c:strRef>
              <c:f>tipo_inq!$A$12:$B$12</c:f>
              <c:strCache>
                <c:ptCount val="2"/>
                <c:pt idx="0">
                  <c:v> TRAFFICO  </c:v>
                </c:pt>
                <c:pt idx="1">
                  <c:v> TD+TL </c:v>
                </c:pt>
              </c:strCache>
            </c:strRef>
          </c:tx>
          <c:invertIfNegative val="0"/>
          <c:cat>
            <c:strRef>
              <c:f>tipo_inq!$C$3:$R$3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tipo_inq!$C$12:$R$12</c:f>
              <c:numCache>
                <c:formatCode>0</c:formatCode>
                <c:ptCount val="16"/>
                <c:pt idx="0">
                  <c:v>8952.5588293540332</c:v>
                </c:pt>
                <c:pt idx="1">
                  <c:v>531.12473207191954</c:v>
                </c:pt>
                <c:pt idx="2">
                  <c:v>318.20333454470699</c:v>
                </c:pt>
                <c:pt idx="3">
                  <c:v>28021.326184168014</c:v>
                </c:pt>
                <c:pt idx="4">
                  <c:v>23320.887144162713</c:v>
                </c:pt>
                <c:pt idx="5">
                  <c:v>33.320618790799124</c:v>
                </c:pt>
                <c:pt idx="6">
                  <c:v>6266.87324279513</c:v>
                </c:pt>
                <c:pt idx="7">
                  <c:v>417.03267494312263</c:v>
                </c:pt>
                <c:pt idx="8">
                  <c:v>1843.2998599998959</c:v>
                </c:pt>
                <c:pt idx="9">
                  <c:v>1235.6666199999536</c:v>
                </c:pt>
                <c:pt idx="10">
                  <c:v>2572.1065399999252</c:v>
                </c:pt>
                <c:pt idx="11">
                  <c:v>34.776050351082041</c:v>
                </c:pt>
                <c:pt idx="12">
                  <c:v>40.313258020837289</c:v>
                </c:pt>
                <c:pt idx="13">
                  <c:v>206.44520156791486</c:v>
                </c:pt>
                <c:pt idx="14">
                  <c:v>3135.8350269211346</c:v>
                </c:pt>
                <c:pt idx="15">
                  <c:v>73.207161216435111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2B8-4391-9F68-5AF55E5D3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71645567"/>
        <c:axId val="1"/>
      </c:barChart>
      <c:catAx>
        <c:axId val="971645567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50000"/>
          <c:min val="-2000"/>
        </c:scaling>
        <c:delete val="0"/>
        <c:axPos val="b"/>
        <c:majorGridlines/>
        <c:numFmt formatCode="0" sourceLinked="1"/>
        <c:majorTickMark val="out"/>
        <c:minorTickMark val="none"/>
        <c:tickLblPos val="nextTo"/>
        <c:crossAx val="971645567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15240</xdr:rowOff>
    </xdr:from>
    <xdr:to>
      <xdr:col>13</xdr:col>
      <xdr:colOff>228600</xdr:colOff>
      <xdr:row>37</xdr:row>
      <xdr:rowOff>60960</xdr:rowOff>
    </xdr:to>
    <xdr:graphicFrame macro="">
      <xdr:nvGraphicFramePr>
        <xdr:cNvPr id="1069" name="Grafico 2">
          <a:extLst>
            <a:ext uri="{FF2B5EF4-FFF2-40B4-BE49-F238E27FC236}">
              <a16:creationId xmlns:a16="http://schemas.microsoft.com/office/drawing/2014/main" id="{AA391831-AB34-436B-8739-5B27153A58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56"/>
  <sheetViews>
    <sheetView tabSelected="1" zoomScale="90" zoomScaleNormal="90" workbookViewId="0">
      <selection activeCell="S16" sqref="S16"/>
    </sheetView>
  </sheetViews>
  <sheetFormatPr defaultRowHeight="13.2" x14ac:dyDescent="0.25"/>
  <cols>
    <col min="1" max="1" width="30.33203125" bestFit="1" customWidth="1"/>
    <col min="2" max="2" width="12.5546875" customWidth="1"/>
    <col min="3" max="18" width="10.33203125" customWidth="1"/>
    <col min="19" max="19" width="11.33203125" bestFit="1" customWidth="1"/>
  </cols>
  <sheetData>
    <row r="1" spans="1:19" ht="33" customHeight="1" x14ac:dyDescent="0.25">
      <c r="A1" s="42" t="s">
        <v>41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4"/>
    </row>
    <row r="2" spans="1:19" ht="13.8" x14ac:dyDescent="0.25">
      <c r="A2" s="38"/>
      <c r="B2" s="38"/>
      <c r="C2" s="48" t="s">
        <v>37</v>
      </c>
      <c r="D2" s="49"/>
      <c r="E2" s="50"/>
      <c r="F2" s="48" t="s">
        <v>38</v>
      </c>
      <c r="G2" s="49"/>
      <c r="H2" s="49"/>
      <c r="I2" s="49"/>
      <c r="J2" s="49"/>
      <c r="K2" s="49"/>
      <c r="L2" s="49"/>
      <c r="M2" s="50"/>
      <c r="N2" s="48" t="s">
        <v>39</v>
      </c>
      <c r="O2" s="49"/>
      <c r="P2" s="49"/>
      <c r="Q2" s="49"/>
      <c r="R2" s="50"/>
    </row>
    <row r="3" spans="1:19" ht="18.75" customHeight="1" x14ac:dyDescent="0.25">
      <c r="A3" s="53" t="s">
        <v>0</v>
      </c>
      <c r="B3" s="51" t="s">
        <v>1</v>
      </c>
      <c r="C3" s="28" t="s">
        <v>23</v>
      </c>
      <c r="D3" s="29" t="s">
        <v>22</v>
      </c>
      <c r="E3" s="30" t="s">
        <v>24</v>
      </c>
      <c r="F3" s="28" t="s">
        <v>3</v>
      </c>
      <c r="G3" s="29" t="s">
        <v>2</v>
      </c>
      <c r="H3" s="29" t="s">
        <v>26</v>
      </c>
      <c r="I3" s="29" t="s">
        <v>40</v>
      </c>
      <c r="J3" s="29" t="s">
        <v>25</v>
      </c>
      <c r="K3" s="29" t="s">
        <v>5</v>
      </c>
      <c r="L3" s="29" t="s">
        <v>4</v>
      </c>
      <c r="M3" s="30" t="s">
        <v>6</v>
      </c>
      <c r="N3" s="28" t="s">
        <v>27</v>
      </c>
      <c r="O3" s="29" t="s">
        <v>28</v>
      </c>
      <c r="P3" s="29" t="s">
        <v>29</v>
      </c>
      <c r="Q3" s="29" t="s">
        <v>30</v>
      </c>
      <c r="R3" s="30" t="s">
        <v>31</v>
      </c>
    </row>
    <row r="4" spans="1:19" ht="18.75" customHeight="1" x14ac:dyDescent="0.25">
      <c r="A4" s="54"/>
      <c r="B4" s="52"/>
      <c r="C4" s="31" t="s">
        <v>8</v>
      </c>
      <c r="D4" s="32" t="s">
        <v>7</v>
      </c>
      <c r="E4" s="33" t="s">
        <v>7</v>
      </c>
      <c r="F4" s="31" t="s">
        <v>7</v>
      </c>
      <c r="G4" s="32" t="s">
        <v>7</v>
      </c>
      <c r="H4" s="32" t="s">
        <v>7</v>
      </c>
      <c r="I4" s="32" t="s">
        <v>7</v>
      </c>
      <c r="J4" s="32" t="s">
        <v>7</v>
      </c>
      <c r="K4" s="32" t="s">
        <v>7</v>
      </c>
      <c r="L4" s="32" t="s">
        <v>7</v>
      </c>
      <c r="M4" s="33" t="s">
        <v>7</v>
      </c>
      <c r="N4" s="34" t="s">
        <v>32</v>
      </c>
      <c r="O4" s="35" t="s">
        <v>32</v>
      </c>
      <c r="P4" s="35" t="s">
        <v>32</v>
      </c>
      <c r="Q4" s="35" t="s">
        <v>32</v>
      </c>
      <c r="R4" s="36" t="s">
        <v>32</v>
      </c>
    </row>
    <row r="5" spans="1:19" ht="18.75" customHeight="1" x14ac:dyDescent="0.25">
      <c r="A5" s="1" t="s">
        <v>9</v>
      </c>
      <c r="B5" s="23" t="s">
        <v>10</v>
      </c>
      <c r="C5" s="39">
        <v>141.44400963881156</v>
      </c>
      <c r="D5" s="40">
        <v>2.3494236545104859E-2</v>
      </c>
      <c r="E5" s="41">
        <v>8.2916237238919957E-2</v>
      </c>
      <c r="F5" s="39">
        <v>312.7184953544637</v>
      </c>
      <c r="G5" s="40">
        <v>720.76206353273562</v>
      </c>
      <c r="H5" s="40">
        <v>42.403735168215832</v>
      </c>
      <c r="I5" s="40">
        <v>46.690269160930853</v>
      </c>
      <c r="J5" s="40">
        <v>4.738070699366854E-3</v>
      </c>
      <c r="K5" s="40">
        <v>5.594450000000001</v>
      </c>
      <c r="L5" s="40">
        <v>5.5477800000000004</v>
      </c>
      <c r="M5" s="41">
        <v>5.5544300000000009</v>
      </c>
      <c r="N5" s="39"/>
      <c r="O5" s="40">
        <v>6.1780000000000003E-3</v>
      </c>
      <c r="P5" s="40">
        <v>4.3246E-2</v>
      </c>
      <c r="Q5" s="40">
        <v>3.2122336431656698E-2</v>
      </c>
      <c r="R5" s="41">
        <v>0.10219400000000001</v>
      </c>
    </row>
    <row r="6" spans="1:19" ht="18.75" customHeight="1" x14ac:dyDescent="0.25">
      <c r="A6" s="1" t="s">
        <v>11</v>
      </c>
      <c r="B6" s="24" t="s">
        <v>12</v>
      </c>
      <c r="C6" s="39"/>
      <c r="D6" s="40"/>
      <c r="E6" s="41">
        <v>1298.6417400000003</v>
      </c>
      <c r="F6" s="39"/>
      <c r="G6" s="40">
        <v>425.16641999999973</v>
      </c>
      <c r="H6" s="40"/>
      <c r="I6" s="40"/>
      <c r="J6" s="40">
        <v>7384.5472300000001</v>
      </c>
      <c r="K6" s="40"/>
      <c r="L6" s="40"/>
      <c r="M6" s="41"/>
      <c r="N6" s="39"/>
      <c r="O6" s="40"/>
      <c r="P6" s="40"/>
      <c r="Q6" s="40"/>
      <c r="R6" s="41"/>
    </row>
    <row r="7" spans="1:19" ht="18.75" customHeight="1" x14ac:dyDescent="0.25">
      <c r="A7" s="1" t="s">
        <v>13</v>
      </c>
      <c r="B7" s="24" t="s">
        <v>14</v>
      </c>
      <c r="C7" s="39">
        <v>8763.7225941669894</v>
      </c>
      <c r="D7" s="40">
        <v>102489.34967509714</v>
      </c>
      <c r="E7" s="41">
        <v>3081.020832290867</v>
      </c>
      <c r="F7" s="39">
        <v>82082.799853382603</v>
      </c>
      <c r="G7" s="40">
        <v>15859.996697954215</v>
      </c>
      <c r="H7" s="40">
        <v>941.91089545858881</v>
      </c>
      <c r="I7" s="40">
        <v>51217.451666858971</v>
      </c>
      <c r="J7" s="40">
        <v>37435.409683281781</v>
      </c>
      <c r="K7" s="40">
        <v>11069.481972992264</v>
      </c>
      <c r="L7" s="40">
        <v>10274.628854467259</v>
      </c>
      <c r="M7" s="41">
        <v>12170.624365355576</v>
      </c>
      <c r="N7" s="39">
        <v>51.272925579793551</v>
      </c>
      <c r="O7" s="40">
        <v>355.56734660712885</v>
      </c>
      <c r="P7" s="40">
        <v>238.43168083348607</v>
      </c>
      <c r="Q7" s="40">
        <v>1970.72862417444</v>
      </c>
      <c r="R7" s="41">
        <v>1741.0366755855937</v>
      </c>
    </row>
    <row r="8" spans="1:19" ht="18.75" customHeight="1" x14ac:dyDescent="0.25">
      <c r="A8" s="1" t="s">
        <v>15</v>
      </c>
      <c r="B8" s="24" t="s">
        <v>16</v>
      </c>
      <c r="C8" s="39">
        <v>57.893909999999984</v>
      </c>
      <c r="D8" s="40">
        <v>26097.449207000009</v>
      </c>
      <c r="E8" s="41">
        <v>0.70234999999999992</v>
      </c>
      <c r="F8" s="39">
        <v>15.906055999999996</v>
      </c>
      <c r="G8" s="40">
        <v>13.051336000000003</v>
      </c>
      <c r="H8" s="40">
        <v>0.62011299999999991</v>
      </c>
      <c r="I8" s="40">
        <v>2.814223000000001</v>
      </c>
      <c r="J8" s="40">
        <v>1.9028944083700001</v>
      </c>
      <c r="K8" s="40">
        <v>1.7759999999999998E-2</v>
      </c>
      <c r="L8" s="40">
        <v>1.7759999999999998E-2</v>
      </c>
      <c r="M8" s="41">
        <v>1.7769999999999998E-2</v>
      </c>
      <c r="N8" s="39">
        <v>1.8619999999999999E-3</v>
      </c>
      <c r="O8" s="40">
        <v>3.5969999999999999E-3</v>
      </c>
      <c r="P8" s="40">
        <v>2.0771000000000001E-2</v>
      </c>
      <c r="Q8" s="40">
        <v>1.0486000000000001E-2</v>
      </c>
      <c r="R8" s="41">
        <v>2.3099999999999998E-4</v>
      </c>
    </row>
    <row r="9" spans="1:19" ht="18.75" customHeight="1" x14ac:dyDescent="0.25">
      <c r="A9" s="1" t="s">
        <v>17</v>
      </c>
      <c r="B9" s="24" t="s">
        <v>18</v>
      </c>
      <c r="C9" s="39">
        <v>-2016.120937942585</v>
      </c>
      <c r="D9" s="40"/>
      <c r="E9" s="41"/>
      <c r="F9" s="39"/>
      <c r="G9" s="40"/>
      <c r="H9" s="40"/>
      <c r="I9" s="40"/>
      <c r="J9" s="40"/>
      <c r="K9" s="40"/>
      <c r="L9" s="40"/>
      <c r="M9" s="41"/>
      <c r="N9" s="39"/>
      <c r="O9" s="40"/>
      <c r="P9" s="40"/>
      <c r="Q9" s="40"/>
      <c r="R9" s="41"/>
    </row>
    <row r="10" spans="1:19" ht="18.75" customHeight="1" x14ac:dyDescent="0.25">
      <c r="A10" s="1" t="s">
        <v>34</v>
      </c>
      <c r="B10" s="24" t="s">
        <v>33</v>
      </c>
      <c r="C10" s="39">
        <v>7305.3307330000007</v>
      </c>
      <c r="D10" s="40">
        <v>559.74498400000016</v>
      </c>
      <c r="E10" s="41">
        <v>139.45254199999999</v>
      </c>
      <c r="F10" s="39">
        <v>5340.5327019999986</v>
      </c>
      <c r="G10" s="40">
        <v>8750.507008999999</v>
      </c>
      <c r="H10" s="40">
        <v>2257.6695179999992</v>
      </c>
      <c r="I10" s="40">
        <v>5028.3254960000004</v>
      </c>
      <c r="J10" s="40">
        <v>131.272223</v>
      </c>
      <c r="K10" s="40">
        <v>227.23470000000012</v>
      </c>
      <c r="L10" s="40">
        <v>167.69057999999995</v>
      </c>
      <c r="M10" s="41">
        <v>281.60343999999992</v>
      </c>
      <c r="N10" s="39">
        <v>215.33</v>
      </c>
      <c r="O10" s="40">
        <v>100.21973200000001</v>
      </c>
      <c r="P10" s="40">
        <v>539.82599199999993</v>
      </c>
      <c r="Q10" s="40">
        <v>1779.5734890000006</v>
      </c>
      <c r="R10" s="41">
        <v>49.661488000000013</v>
      </c>
    </row>
    <row r="11" spans="1:19" ht="18.75" customHeight="1" x14ac:dyDescent="0.25">
      <c r="A11" s="1" t="s">
        <v>21</v>
      </c>
      <c r="B11" s="25" t="s">
        <v>19</v>
      </c>
      <c r="C11" s="39">
        <v>112.8169</v>
      </c>
      <c r="D11" s="40"/>
      <c r="E11" s="41"/>
      <c r="F11" s="39">
        <v>135.40800000000002</v>
      </c>
      <c r="G11" s="40">
        <v>2086.2094999999999</v>
      </c>
      <c r="H11" s="40">
        <v>109.492</v>
      </c>
      <c r="I11" s="40">
        <v>88.102000000000004</v>
      </c>
      <c r="J11" s="40"/>
      <c r="K11" s="40">
        <v>55.703699999999998</v>
      </c>
      <c r="L11" s="40">
        <v>55.703699999999998</v>
      </c>
      <c r="M11" s="41">
        <v>55.703699999999998</v>
      </c>
      <c r="N11" s="39">
        <v>4.0142800000000003</v>
      </c>
      <c r="O11" s="40">
        <v>0.39500000000000002</v>
      </c>
      <c r="P11" s="40">
        <v>161.21453000000002</v>
      </c>
      <c r="Q11" s="40">
        <v>4.8103199999999999</v>
      </c>
      <c r="R11" s="41">
        <v>83.055790000000002</v>
      </c>
    </row>
    <row r="12" spans="1:19" ht="18.75" customHeight="1" x14ac:dyDescent="0.25">
      <c r="A12" s="1" t="s">
        <v>35</v>
      </c>
      <c r="B12" s="26" t="s">
        <v>36</v>
      </c>
      <c r="C12" s="39">
        <v>8952.5588293540332</v>
      </c>
      <c r="D12" s="40">
        <v>531.12473207191954</v>
      </c>
      <c r="E12" s="41">
        <v>318.20333454470699</v>
      </c>
      <c r="F12" s="39">
        <v>28021.326184168014</v>
      </c>
      <c r="G12" s="40">
        <v>23320.887144162713</v>
      </c>
      <c r="H12" s="40">
        <v>33.320618790799124</v>
      </c>
      <c r="I12" s="40">
        <v>6266.87324279513</v>
      </c>
      <c r="J12" s="40">
        <v>417.03267494312263</v>
      </c>
      <c r="K12" s="40">
        <v>1843.2998599998959</v>
      </c>
      <c r="L12" s="40">
        <v>1235.6666199999536</v>
      </c>
      <c r="M12" s="41">
        <v>2572.1065399999252</v>
      </c>
      <c r="N12" s="39">
        <v>34.776050351082041</v>
      </c>
      <c r="O12" s="40">
        <v>40.313258020837289</v>
      </c>
      <c r="P12" s="40">
        <v>206.44520156791486</v>
      </c>
      <c r="Q12" s="40">
        <v>3135.8350269211346</v>
      </c>
      <c r="R12" s="41">
        <v>73.207161216435111</v>
      </c>
    </row>
    <row r="13" spans="1:19" ht="18.75" customHeight="1" x14ac:dyDescent="0.25">
      <c r="A13" s="4" t="s">
        <v>20</v>
      </c>
      <c r="B13" s="16"/>
      <c r="C13" s="27">
        <f>SUM(C5:C12)</f>
        <v>23317.646038217252</v>
      </c>
      <c r="D13" s="13">
        <f t="shared" ref="D13:R13" si="0">SUM(D5:D12)</f>
        <v>129677.69209240563</v>
      </c>
      <c r="E13" s="14">
        <f t="shared" si="0"/>
        <v>4838.1037150728125</v>
      </c>
      <c r="F13" s="27">
        <f t="shared" si="0"/>
        <v>115908.69129090509</v>
      </c>
      <c r="G13" s="13">
        <f t="shared" si="0"/>
        <v>51176.580170649657</v>
      </c>
      <c r="H13" s="13">
        <f t="shared" si="0"/>
        <v>3385.4168804176029</v>
      </c>
      <c r="I13" s="13">
        <f t="shared" si="0"/>
        <v>62650.25689781503</v>
      </c>
      <c r="J13" s="13">
        <f t="shared" si="0"/>
        <v>45370.169443703977</v>
      </c>
      <c r="K13" s="13">
        <f t="shared" si="0"/>
        <v>13201.332442992161</v>
      </c>
      <c r="L13" s="13">
        <f t="shared" si="0"/>
        <v>11739.255294467213</v>
      </c>
      <c r="M13" s="14">
        <f t="shared" si="0"/>
        <v>15085.610245355503</v>
      </c>
      <c r="N13" s="27">
        <f t="shared" si="0"/>
        <v>305.39511793087559</v>
      </c>
      <c r="O13" s="13">
        <f t="shared" si="0"/>
        <v>496.50511162796613</v>
      </c>
      <c r="P13" s="13">
        <f t="shared" si="0"/>
        <v>1145.9814214014009</v>
      </c>
      <c r="Q13" s="13">
        <f t="shared" si="0"/>
        <v>6890.9900684320073</v>
      </c>
      <c r="R13" s="14">
        <f t="shared" si="0"/>
        <v>1947.0635398020286</v>
      </c>
      <c r="S13" s="12"/>
    </row>
    <row r="14" spans="1:19" ht="19.5" customHeight="1" x14ac:dyDescent="0.25"/>
    <row r="19" spans="19:19" x14ac:dyDescent="0.25">
      <c r="S19" s="15"/>
    </row>
    <row r="20" spans="19:19" x14ac:dyDescent="0.25">
      <c r="S20" s="15"/>
    </row>
    <row r="21" spans="19:19" x14ac:dyDescent="0.25">
      <c r="S21" s="15"/>
    </row>
    <row r="22" spans="19:19" x14ac:dyDescent="0.25">
      <c r="S22" s="15"/>
    </row>
    <row r="23" spans="19:19" x14ac:dyDescent="0.25">
      <c r="S23" s="15"/>
    </row>
    <row r="24" spans="19:19" x14ac:dyDescent="0.25">
      <c r="S24" s="15"/>
    </row>
    <row r="25" spans="19:19" x14ac:dyDescent="0.25">
      <c r="S25" s="15"/>
    </row>
    <row r="26" spans="19:19" x14ac:dyDescent="0.25">
      <c r="S26" s="15"/>
    </row>
    <row r="27" spans="19:19" x14ac:dyDescent="0.25">
      <c r="S27" s="15"/>
    </row>
    <row r="28" spans="19:19" x14ac:dyDescent="0.25">
      <c r="S28" s="15"/>
    </row>
    <row r="29" spans="19:19" x14ac:dyDescent="0.25">
      <c r="S29" s="15"/>
    </row>
    <row r="30" spans="19:19" x14ac:dyDescent="0.25">
      <c r="S30" s="15"/>
    </row>
    <row r="40" spans="1:18" ht="27" customHeight="1" x14ac:dyDescent="0.25">
      <c r="A40" s="45" t="s">
        <v>42</v>
      </c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7"/>
    </row>
    <row r="41" spans="1:18" ht="13.8" x14ac:dyDescent="0.25">
      <c r="A41" s="55" t="s">
        <v>0</v>
      </c>
      <c r="B41" s="57" t="s">
        <v>1</v>
      </c>
      <c r="C41" s="48" t="s">
        <v>37</v>
      </c>
      <c r="D41" s="49"/>
      <c r="E41" s="50"/>
      <c r="F41" s="48" t="s">
        <v>38</v>
      </c>
      <c r="G41" s="49"/>
      <c r="H41" s="49"/>
      <c r="I41" s="49"/>
      <c r="J41" s="49"/>
      <c r="K41" s="49"/>
      <c r="L41" s="49"/>
      <c r="M41" s="50"/>
      <c r="N41" s="49" t="s">
        <v>39</v>
      </c>
      <c r="O41" s="49"/>
      <c r="P41" s="49"/>
      <c r="Q41" s="49"/>
      <c r="R41" s="50"/>
    </row>
    <row r="42" spans="1:18" ht="18.75" customHeight="1" x14ac:dyDescent="0.25">
      <c r="A42" s="56"/>
      <c r="B42" s="58"/>
      <c r="C42" s="28" t="s">
        <v>23</v>
      </c>
      <c r="D42" s="29" t="s">
        <v>22</v>
      </c>
      <c r="E42" s="30" t="s">
        <v>24</v>
      </c>
      <c r="F42" s="28" t="s">
        <v>3</v>
      </c>
      <c r="G42" s="29" t="s">
        <v>2</v>
      </c>
      <c r="H42" s="29" t="s">
        <v>26</v>
      </c>
      <c r="I42" s="29" t="s">
        <v>40</v>
      </c>
      <c r="J42" s="29" t="s">
        <v>25</v>
      </c>
      <c r="K42" s="29" t="s">
        <v>5</v>
      </c>
      <c r="L42" s="29" t="s">
        <v>4</v>
      </c>
      <c r="M42" s="30" t="s">
        <v>6</v>
      </c>
      <c r="N42" s="29" t="s">
        <v>27</v>
      </c>
      <c r="O42" s="29" t="s">
        <v>28</v>
      </c>
      <c r="P42" s="29" t="s">
        <v>29</v>
      </c>
      <c r="Q42" s="29" t="s">
        <v>30</v>
      </c>
      <c r="R42" s="30" t="s">
        <v>31</v>
      </c>
    </row>
    <row r="43" spans="1:18" ht="18.75" customHeight="1" x14ac:dyDescent="0.25">
      <c r="A43" s="1" t="s">
        <v>9</v>
      </c>
      <c r="B43" s="2" t="s">
        <v>10</v>
      </c>
      <c r="C43" s="5">
        <f>IF(ISNUMBER(C5)=TRUE,C5/C$13,"")</f>
        <v>6.0659643519327417E-3</v>
      </c>
      <c r="D43" s="6">
        <f t="shared" ref="D43:R43" si="1">IF(ISNUMBER(D5)=TRUE,D5/D$13,"")</f>
        <v>1.8117407987461216E-7</v>
      </c>
      <c r="E43" s="7">
        <f t="shared" si="1"/>
        <v>1.7138168613582953E-5</v>
      </c>
      <c r="F43" s="5">
        <f t="shared" si="1"/>
        <v>2.697972791096482E-3</v>
      </c>
      <c r="G43" s="6">
        <f t="shared" si="1"/>
        <v>1.4083826256645823E-2</v>
      </c>
      <c r="H43" s="6">
        <f t="shared" si="1"/>
        <v>1.2525410212695928E-2</v>
      </c>
      <c r="I43" s="6">
        <f t="shared" si="1"/>
        <v>7.4525263698574243E-4</v>
      </c>
      <c r="J43" s="6">
        <f t="shared" si="1"/>
        <v>1.0443140851051762E-7</v>
      </c>
      <c r="K43" s="6">
        <f t="shared" si="1"/>
        <v>4.2377919230189353E-4</v>
      </c>
      <c r="L43" s="6">
        <f t="shared" si="1"/>
        <v>4.7258364017474812E-4</v>
      </c>
      <c r="M43" s="7">
        <f t="shared" si="1"/>
        <v>3.6819392186736869E-4</v>
      </c>
      <c r="N43" s="6" t="str">
        <f t="shared" si="1"/>
        <v/>
      </c>
      <c r="O43" s="6">
        <f t="shared" si="1"/>
        <v>1.2442973607549097E-5</v>
      </c>
      <c r="P43" s="6">
        <f t="shared" si="1"/>
        <v>3.7737086476598561E-5</v>
      </c>
      <c r="Q43" s="6">
        <f t="shared" si="1"/>
        <v>4.6614980013990779E-6</v>
      </c>
      <c r="R43" s="7">
        <f t="shared" si="1"/>
        <v>5.2486217275883448E-5</v>
      </c>
    </row>
    <row r="44" spans="1:18" ht="18.75" customHeight="1" x14ac:dyDescent="0.25">
      <c r="A44" s="1" t="s">
        <v>11</v>
      </c>
      <c r="B44" s="2" t="s">
        <v>12</v>
      </c>
      <c r="C44" s="8" t="str">
        <f t="shared" ref="C44:R50" si="2">IF(ISNUMBER(C6)=TRUE,C6/C$13,"")</f>
        <v/>
      </c>
      <c r="D44" s="9" t="str">
        <f t="shared" si="2"/>
        <v/>
      </c>
      <c r="E44" s="10">
        <f t="shared" si="2"/>
        <v>0.26841957437873071</v>
      </c>
      <c r="F44" s="8" t="str">
        <f t="shared" si="2"/>
        <v/>
      </c>
      <c r="G44" s="9">
        <f t="shared" si="2"/>
        <v>8.3078317969327194E-3</v>
      </c>
      <c r="H44" s="9" t="str">
        <f t="shared" si="2"/>
        <v/>
      </c>
      <c r="I44" s="9" t="str">
        <f t="shared" si="2"/>
        <v/>
      </c>
      <c r="J44" s="9">
        <f t="shared" si="2"/>
        <v>0.16276216995757231</v>
      </c>
      <c r="K44" s="9" t="str">
        <f t="shared" si="2"/>
        <v/>
      </c>
      <c r="L44" s="9" t="str">
        <f t="shared" si="2"/>
        <v/>
      </c>
      <c r="M44" s="10" t="str">
        <f t="shared" si="2"/>
        <v/>
      </c>
      <c r="N44" s="9" t="str">
        <f t="shared" si="2"/>
        <v/>
      </c>
      <c r="O44" s="9" t="str">
        <f t="shared" si="2"/>
        <v/>
      </c>
      <c r="P44" s="9" t="str">
        <f t="shared" si="2"/>
        <v/>
      </c>
      <c r="Q44" s="9" t="str">
        <f t="shared" si="2"/>
        <v/>
      </c>
      <c r="R44" s="10" t="str">
        <f t="shared" si="2"/>
        <v/>
      </c>
    </row>
    <row r="45" spans="1:18" ht="18.75" customHeight="1" x14ac:dyDescent="0.25">
      <c r="A45" s="1" t="s">
        <v>13</v>
      </c>
      <c r="B45" s="2" t="s">
        <v>14</v>
      </c>
      <c r="C45" s="8">
        <f t="shared" si="2"/>
        <v>0.37584079369775952</v>
      </c>
      <c r="D45" s="9">
        <f t="shared" si="2"/>
        <v>0.79033909395970248</v>
      </c>
      <c r="E45" s="10">
        <f t="shared" si="2"/>
        <v>0.63682405622933158</v>
      </c>
      <c r="F45" s="8">
        <f t="shared" si="2"/>
        <v>0.70816777360873651</v>
      </c>
      <c r="G45" s="9">
        <f t="shared" si="2"/>
        <v>0.30990731786040876</v>
      </c>
      <c r="H45" s="9">
        <f t="shared" si="2"/>
        <v>0.27822597001477728</v>
      </c>
      <c r="I45" s="9">
        <f t="shared" si="2"/>
        <v>0.81751383318980797</v>
      </c>
      <c r="J45" s="9">
        <f t="shared" si="2"/>
        <v>0.82511064301252457</v>
      </c>
      <c r="K45" s="9">
        <f t="shared" si="2"/>
        <v>0.83851247749377178</v>
      </c>
      <c r="L45" s="9">
        <f t="shared" si="2"/>
        <v>0.87523685248669547</v>
      </c>
      <c r="M45" s="10">
        <f t="shared" si="2"/>
        <v>0.80677043668834136</v>
      </c>
      <c r="N45" s="9">
        <f t="shared" si="2"/>
        <v>0.16789045590243809</v>
      </c>
      <c r="O45" s="9">
        <f t="shared" si="2"/>
        <v>0.71614035440899415</v>
      </c>
      <c r="P45" s="9">
        <f t="shared" si="2"/>
        <v>0.20805894090491631</v>
      </c>
      <c r="Q45" s="9">
        <f t="shared" si="2"/>
        <v>0.2859862813041123</v>
      </c>
      <c r="R45" s="10">
        <f t="shared" si="2"/>
        <v>0.89418585474751222</v>
      </c>
    </row>
    <row r="46" spans="1:18" ht="18.75" customHeight="1" x14ac:dyDescent="0.25">
      <c r="A46" s="1" t="s">
        <v>15</v>
      </c>
      <c r="B46" s="2" t="s">
        <v>16</v>
      </c>
      <c r="C46" s="8">
        <f t="shared" si="2"/>
        <v>2.4828368140211404E-3</v>
      </c>
      <c r="D46" s="9">
        <f t="shared" si="2"/>
        <v>0.20124856315613257</v>
      </c>
      <c r="E46" s="10">
        <f t="shared" si="2"/>
        <v>1.4517051335875088E-4</v>
      </c>
      <c r="F46" s="8">
        <f t="shared" si="2"/>
        <v>1.3722919155457743E-4</v>
      </c>
      <c r="G46" s="9">
        <f t="shared" si="2"/>
        <v>2.5502555966967663E-4</v>
      </c>
      <c r="H46" s="9">
        <f t="shared" si="2"/>
        <v>1.8317182843476188E-4</v>
      </c>
      <c r="I46" s="9">
        <f t="shared" si="2"/>
        <v>4.4919576380829635E-5</v>
      </c>
      <c r="J46" s="9">
        <f t="shared" si="2"/>
        <v>4.1941531885419596E-5</v>
      </c>
      <c r="K46" s="9">
        <f t="shared" si="2"/>
        <v>1.3453187454140492E-6</v>
      </c>
      <c r="L46" s="9">
        <f t="shared" si="2"/>
        <v>1.5128727976782651E-6</v>
      </c>
      <c r="M46" s="10">
        <f t="shared" si="2"/>
        <v>1.1779437298846398E-6</v>
      </c>
      <c r="N46" s="9">
        <f t="shared" si="2"/>
        <v>6.0970195352679238E-6</v>
      </c>
      <c r="O46" s="9">
        <f t="shared" si="2"/>
        <v>7.2446384050427476E-6</v>
      </c>
      <c r="P46" s="9">
        <f t="shared" si="2"/>
        <v>1.8125075688050425E-5</v>
      </c>
      <c r="Q46" s="9">
        <f t="shared" si="2"/>
        <v>1.5216971575734705E-6</v>
      </c>
      <c r="R46" s="10">
        <f t="shared" si="2"/>
        <v>1.1864019600689937E-7</v>
      </c>
    </row>
    <row r="47" spans="1:18" ht="18.75" customHeight="1" x14ac:dyDescent="0.25">
      <c r="A47" s="1" t="s">
        <v>17</v>
      </c>
      <c r="B47" s="2" t="s">
        <v>18</v>
      </c>
      <c r="C47" s="8">
        <f t="shared" si="2"/>
        <v>-8.6463313433877281E-2</v>
      </c>
      <c r="D47" s="9" t="str">
        <f t="shared" si="2"/>
        <v/>
      </c>
      <c r="E47" s="10" t="str">
        <f t="shared" si="2"/>
        <v/>
      </c>
      <c r="F47" s="8" t="str">
        <f t="shared" si="2"/>
        <v/>
      </c>
      <c r="G47" s="9" t="str">
        <f t="shared" si="2"/>
        <v/>
      </c>
      <c r="H47" s="9" t="str">
        <f t="shared" si="2"/>
        <v/>
      </c>
      <c r="I47" s="9" t="str">
        <f t="shared" si="2"/>
        <v/>
      </c>
      <c r="J47" s="9" t="str">
        <f t="shared" si="2"/>
        <v/>
      </c>
      <c r="K47" s="9" t="str">
        <f t="shared" si="2"/>
        <v/>
      </c>
      <c r="L47" s="9" t="str">
        <f t="shared" si="2"/>
        <v/>
      </c>
      <c r="M47" s="10" t="str">
        <f t="shared" si="2"/>
        <v/>
      </c>
      <c r="N47" s="9" t="str">
        <f t="shared" si="2"/>
        <v/>
      </c>
      <c r="O47" s="9" t="str">
        <f t="shared" si="2"/>
        <v/>
      </c>
      <c r="P47" s="9" t="str">
        <f t="shared" si="2"/>
        <v/>
      </c>
      <c r="Q47" s="9" t="str">
        <f t="shared" si="2"/>
        <v/>
      </c>
      <c r="R47" s="10" t="str">
        <f t="shared" si="2"/>
        <v/>
      </c>
    </row>
    <row r="48" spans="1:18" ht="18.75" customHeight="1" x14ac:dyDescent="0.25">
      <c r="A48" s="1" t="s">
        <v>34</v>
      </c>
      <c r="B48" s="2" t="s">
        <v>33</v>
      </c>
      <c r="C48" s="8">
        <f t="shared" si="2"/>
        <v>0.3132962358647472</v>
      </c>
      <c r="D48" s="9">
        <f t="shared" si="2"/>
        <v>4.3164323405843578E-3</v>
      </c>
      <c r="E48" s="10">
        <f t="shared" si="2"/>
        <v>2.8823801681957383E-2</v>
      </c>
      <c r="F48" s="8">
        <f t="shared" si="2"/>
        <v>4.607534294901533E-2</v>
      </c>
      <c r="G48" s="9">
        <f t="shared" si="2"/>
        <v>0.17098655243904931</v>
      </c>
      <c r="H48" s="9">
        <f t="shared" si="2"/>
        <v>0.66688080013398765</v>
      </c>
      <c r="I48" s="9">
        <f t="shared" si="2"/>
        <v>8.0260253428830974E-2</v>
      </c>
      <c r="J48" s="9">
        <f t="shared" si="2"/>
        <v>2.8933597694159956E-3</v>
      </c>
      <c r="K48" s="9">
        <f t="shared" si="2"/>
        <v>1.7213012472890653E-2</v>
      </c>
      <c r="L48" s="9">
        <f t="shared" si="2"/>
        <v>1.4284601177302413E-2</v>
      </c>
      <c r="M48" s="10">
        <f t="shared" si="2"/>
        <v>1.866702343623778E-2</v>
      </c>
      <c r="N48" s="9">
        <f t="shared" si="2"/>
        <v>0.70508658245394318</v>
      </c>
      <c r="O48" s="9">
        <f t="shared" si="2"/>
        <v>0.20185035290249978</v>
      </c>
      <c r="P48" s="9">
        <f t="shared" si="2"/>
        <v>0.47105998571936364</v>
      </c>
      <c r="Q48" s="9">
        <f t="shared" si="2"/>
        <v>0.25824641616482974</v>
      </c>
      <c r="R48" s="10">
        <f t="shared" si="2"/>
        <v>2.550583839962893E-2</v>
      </c>
    </row>
    <row r="49" spans="1:18" ht="18.75" customHeight="1" x14ac:dyDescent="0.25">
      <c r="A49" s="1" t="s">
        <v>21</v>
      </c>
      <c r="B49" s="3" t="s">
        <v>19</v>
      </c>
      <c r="C49" s="8">
        <f t="shared" si="2"/>
        <v>4.8382628252909791E-3</v>
      </c>
      <c r="D49" s="9" t="str">
        <f t="shared" si="2"/>
        <v/>
      </c>
      <c r="E49" s="10" t="str">
        <f t="shared" si="2"/>
        <v/>
      </c>
      <c r="F49" s="8">
        <f t="shared" si="2"/>
        <v>1.1682299100432079E-3</v>
      </c>
      <c r="G49" s="9">
        <f t="shared" si="2"/>
        <v>4.0764925929858524E-2</v>
      </c>
      <c r="H49" s="9">
        <f t="shared" si="2"/>
        <v>3.2342250265643441E-2</v>
      </c>
      <c r="I49" s="9">
        <f t="shared" si="2"/>
        <v>1.4062512168736632E-3</v>
      </c>
      <c r="J49" s="9" t="str">
        <f t="shared" si="2"/>
        <v/>
      </c>
      <c r="K49" s="9">
        <f t="shared" si="2"/>
        <v>4.2195513400293113E-3</v>
      </c>
      <c r="L49" s="9">
        <f t="shared" si="2"/>
        <v>4.7450795304071385E-3</v>
      </c>
      <c r="M49" s="10">
        <f t="shared" si="2"/>
        <v>3.6925055794245929E-3</v>
      </c>
      <c r="N49" s="9">
        <f t="shared" si="2"/>
        <v>1.3144545424293944E-2</v>
      </c>
      <c r="O49" s="9">
        <f t="shared" si="2"/>
        <v>7.9556079232468325E-4</v>
      </c>
      <c r="P49" s="9">
        <f t="shared" si="2"/>
        <v>0.14067813577889732</v>
      </c>
      <c r="Q49" s="9">
        <f t="shared" si="2"/>
        <v>6.9805934303059471E-4</v>
      </c>
      <c r="R49" s="10">
        <f t="shared" si="2"/>
        <v>4.2656948939860925E-2</v>
      </c>
    </row>
    <row r="50" spans="1:18" ht="18.75" customHeight="1" x14ac:dyDescent="0.25">
      <c r="A50" s="1" t="s">
        <v>35</v>
      </c>
      <c r="B50" s="2" t="s">
        <v>36</v>
      </c>
      <c r="C50" s="20">
        <f t="shared" si="2"/>
        <v>0.38393921988012558</v>
      </c>
      <c r="D50" s="21">
        <f t="shared" si="2"/>
        <v>4.0957293695005849E-3</v>
      </c>
      <c r="E50" s="22">
        <f t="shared" si="2"/>
        <v>6.5770259028008066E-2</v>
      </c>
      <c r="F50" s="20">
        <f t="shared" si="2"/>
        <v>0.24175345154955383</v>
      </c>
      <c r="G50" s="21">
        <f t="shared" si="2"/>
        <v>0.45569452015743528</v>
      </c>
      <c r="H50" s="21">
        <f t="shared" si="2"/>
        <v>9.8423975444610259E-3</v>
      </c>
      <c r="I50" s="21">
        <f t="shared" si="2"/>
        <v>0.10002948995112088</v>
      </c>
      <c r="J50" s="21">
        <f t="shared" si="2"/>
        <v>9.1917812971931568E-3</v>
      </c>
      <c r="K50" s="21">
        <f t="shared" si="2"/>
        <v>0.13962983418226085</v>
      </c>
      <c r="L50" s="21">
        <f t="shared" si="2"/>
        <v>0.1052593702926225</v>
      </c>
      <c r="M50" s="22">
        <f t="shared" si="2"/>
        <v>0.17050066243039885</v>
      </c>
      <c r="N50" s="21">
        <f t="shared" si="2"/>
        <v>0.11387231919978956</v>
      </c>
      <c r="O50" s="21">
        <f t="shared" si="2"/>
        <v>8.1194044284168862E-2</v>
      </c>
      <c r="P50" s="21">
        <f t="shared" si="2"/>
        <v>0.18014707543465808</v>
      </c>
      <c r="Q50" s="21">
        <f t="shared" si="2"/>
        <v>0.45506305999286839</v>
      </c>
      <c r="R50" s="22">
        <f t="shared" si="2"/>
        <v>3.7598753055526166E-2</v>
      </c>
    </row>
    <row r="51" spans="1:18" ht="18.75" customHeight="1" x14ac:dyDescent="0.25">
      <c r="A51" s="4" t="s">
        <v>20</v>
      </c>
      <c r="B51" s="37"/>
      <c r="C51" s="17">
        <f t="shared" ref="C51:R51" si="3">SUM(C43:C50)</f>
        <v>0.99999999999999989</v>
      </c>
      <c r="D51" s="18">
        <f t="shared" si="3"/>
        <v>0.99999999999999978</v>
      </c>
      <c r="E51" s="19">
        <f t="shared" si="3"/>
        <v>1</v>
      </c>
      <c r="F51" s="17">
        <f t="shared" si="3"/>
        <v>0.99999999999999989</v>
      </c>
      <c r="G51" s="18">
        <f t="shared" si="3"/>
        <v>1</v>
      </c>
      <c r="H51" s="18">
        <f t="shared" si="3"/>
        <v>1</v>
      </c>
      <c r="I51" s="18">
        <f t="shared" si="3"/>
        <v>1</v>
      </c>
      <c r="J51" s="18">
        <f t="shared" si="3"/>
        <v>0.99999999999999989</v>
      </c>
      <c r="K51" s="18">
        <f t="shared" si="3"/>
        <v>0.99999999999999978</v>
      </c>
      <c r="L51" s="18">
        <f t="shared" si="3"/>
        <v>1</v>
      </c>
      <c r="M51" s="19">
        <f t="shared" si="3"/>
        <v>0.99999999999999989</v>
      </c>
      <c r="N51" s="18">
        <f t="shared" si="3"/>
        <v>1</v>
      </c>
      <c r="O51" s="18">
        <f t="shared" si="3"/>
        <v>1</v>
      </c>
      <c r="P51" s="18">
        <f t="shared" si="3"/>
        <v>1</v>
      </c>
      <c r="Q51" s="18">
        <f t="shared" si="3"/>
        <v>1</v>
      </c>
      <c r="R51" s="19">
        <f t="shared" si="3"/>
        <v>1.0000000000000002</v>
      </c>
    </row>
    <row r="52" spans="1:18" ht="19.5" customHeight="1" x14ac:dyDescent="0.25"/>
    <row r="56" spans="1:18" x14ac:dyDescent="0.25">
      <c r="C56" s="11"/>
    </row>
  </sheetData>
  <mergeCells count="12">
    <mergeCell ref="C41:E41"/>
    <mergeCell ref="F41:M41"/>
    <mergeCell ref="N41:R41"/>
    <mergeCell ref="A41:A42"/>
    <mergeCell ref="B41:B42"/>
    <mergeCell ref="A1:R1"/>
    <mergeCell ref="A40:R40"/>
    <mergeCell ref="C2:E2"/>
    <mergeCell ref="F2:M2"/>
    <mergeCell ref="N2:R2"/>
    <mergeCell ref="B3:B4"/>
    <mergeCell ref="A3:A4"/>
  </mergeCells>
  <phoneticPr fontId="0" type="noConversion"/>
  <pageMargins left="0.27559055118110237" right="0.23622047244094491" top="0.55118110236220474" bottom="0.55118110236220474" header="0.51181102362204722" footer="0.51181102362204722"/>
  <pageSetup paperSize="9" scale="60" orientation="portrait" horizontalDpi="4294967294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tipo_inq</vt:lpstr>
      <vt:lpstr>tipo_inq!Area_stampa</vt:lpstr>
    </vt:vector>
  </TitlesOfParts>
  <Company>ARPAV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lsusanetti</dc:creator>
  <cp:lastModifiedBy>Silvia Pillon</cp:lastModifiedBy>
  <cp:lastPrinted>2014-12-30T10:29:23Z</cp:lastPrinted>
  <dcterms:created xsi:type="dcterms:W3CDTF">2011-06-22T16:12:48Z</dcterms:created>
  <dcterms:modified xsi:type="dcterms:W3CDTF">2026-01-12T16:19:43Z</dcterms:modified>
</cp:coreProperties>
</file>